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OD\Ops\All Proj\Proj\FY19 Proj\RFP FY19\RFP 19-56 Facilities Maintenance Services\2-Solicitation\Addendum\"/>
    </mc:Choice>
  </mc:AlternateContent>
  <bookViews>
    <workbookView xWindow="0" yWindow="0" windowWidth="21600" windowHeight="9007" activeTab="1"/>
  </bookViews>
  <sheets>
    <sheet name="$0 Repair Threshold" sheetId="18" r:id="rId1"/>
    <sheet name="$3,000 Repair Threshold" sheetId="17" r:id="rId2"/>
    <sheet name="$5,000 Repair Threshold" sheetId="16" r:id="rId3"/>
    <sheet name="$10,000 Repair Threshold" sheetId="15" r:id="rId4"/>
    <sheet name="$15,000 Repair Threshold" sheetId="14" r:id="rId5"/>
  </sheets>
  <definedNames>
    <definedName name="_xlnm.Print_Area" localSheetId="0">'$0 Repair Threshold'!$A$1:$L$124</definedName>
    <definedName name="_xlnm.Print_Area" localSheetId="3">'$10,000 Repair Threshold'!$A$1:$L$124</definedName>
    <definedName name="_xlnm.Print_Area" localSheetId="4">'$15,000 Repair Threshold'!$A$1:$L$124</definedName>
    <definedName name="_xlnm.Print_Area" localSheetId="1">'$3,000 Repair Threshold'!$A$1:$L$124</definedName>
    <definedName name="_xlnm.Print_Area" localSheetId="2">'$5,000 Repair Threshold'!$A$1:$L$124</definedName>
  </definedNames>
  <calcPr calcId="162913"/>
</workbook>
</file>

<file path=xl/calcChain.xml><?xml version="1.0" encoding="utf-8"?>
<calcChain xmlns="http://schemas.openxmlformats.org/spreadsheetml/2006/main">
  <c r="G112" i="18" l="1"/>
  <c r="D112" i="18"/>
  <c r="G111" i="18"/>
  <c r="E111" i="18"/>
  <c r="D111" i="18"/>
  <c r="G110" i="18"/>
  <c r="E110" i="18"/>
  <c r="D110" i="18"/>
  <c r="G109" i="18"/>
  <c r="E109" i="18"/>
  <c r="D109" i="18"/>
  <c r="G108" i="18"/>
  <c r="E108" i="18"/>
  <c r="E107" i="18"/>
  <c r="D107" i="18"/>
  <c r="J106" i="18"/>
  <c r="E106" i="18"/>
  <c r="E113" i="18" s="1"/>
  <c r="D106" i="18"/>
  <c r="D113" i="18" s="1"/>
  <c r="J103" i="18"/>
  <c r="J112" i="18" s="1"/>
  <c r="I103" i="18"/>
  <c r="I112" i="18" s="1"/>
  <c r="H112" i="18" s="1"/>
  <c r="G103" i="18"/>
  <c r="I101" i="18"/>
  <c r="I100" i="18"/>
  <c r="L99" i="18"/>
  <c r="L103" i="18" s="1"/>
  <c r="L112" i="18" s="1"/>
  <c r="K112" i="18" s="1"/>
  <c r="I99" i="18"/>
  <c r="I98" i="18"/>
  <c r="L95" i="18"/>
  <c r="I95" i="18"/>
  <c r="I111" i="18" s="1"/>
  <c r="H111" i="18" s="1"/>
  <c r="G95" i="18"/>
  <c r="I93" i="18"/>
  <c r="I92" i="18"/>
  <c r="L89" i="18"/>
  <c r="L110" i="18" s="1"/>
  <c r="K110" i="18" s="1"/>
  <c r="J89" i="18"/>
  <c r="J110" i="18" s="1"/>
  <c r="G89" i="18"/>
  <c r="I87" i="18"/>
  <c r="L86" i="18"/>
  <c r="I85" i="18"/>
  <c r="I84" i="18"/>
  <c r="I83" i="18"/>
  <c r="I82" i="18"/>
  <c r="I81" i="18"/>
  <c r="I80" i="18"/>
  <c r="I79" i="18"/>
  <c r="I78" i="18"/>
  <c r="I89" i="18" s="1"/>
  <c r="I110" i="18" s="1"/>
  <c r="H110" i="18" s="1"/>
  <c r="J75" i="18"/>
  <c r="J109" i="18" s="1"/>
  <c r="I75" i="18"/>
  <c r="I109" i="18" s="1"/>
  <c r="H109" i="18" s="1"/>
  <c r="G75" i="18"/>
  <c r="I74" i="18"/>
  <c r="I73" i="18"/>
  <c r="L71" i="18"/>
  <c r="L75" i="18" s="1"/>
  <c r="L109" i="18" s="1"/>
  <c r="K109" i="18" s="1"/>
  <c r="I70" i="18"/>
  <c r="I69" i="18"/>
  <c r="I68" i="18"/>
  <c r="I67" i="18"/>
  <c r="I66" i="18"/>
  <c r="I65" i="18"/>
  <c r="I64" i="18"/>
  <c r="L61" i="18"/>
  <c r="L108" i="18" s="1"/>
  <c r="K108" i="18" s="1"/>
  <c r="J61" i="18"/>
  <c r="J108" i="18" s="1"/>
  <c r="G61" i="18"/>
  <c r="I59" i="18"/>
  <c r="L58" i="18"/>
  <c r="I58" i="18"/>
  <c r="I57" i="18"/>
  <c r="I56" i="18"/>
  <c r="I55" i="18"/>
  <c r="I54" i="18"/>
  <c r="I53" i="18"/>
  <c r="I52" i="18"/>
  <c r="I51" i="18"/>
  <c r="I50" i="18"/>
  <c r="I61" i="18" s="1"/>
  <c r="I108" i="18" s="1"/>
  <c r="H108" i="18" s="1"/>
  <c r="J47" i="18"/>
  <c r="J107" i="18" s="1"/>
  <c r="G47" i="18"/>
  <c r="G107" i="18" s="1"/>
  <c r="I45" i="18"/>
  <c r="I44" i="18"/>
  <c r="I43" i="18"/>
  <c r="I42" i="18"/>
  <c r="I41" i="18"/>
  <c r="I40" i="18"/>
  <c r="I39" i="18"/>
  <c r="I38" i="18"/>
  <c r="L37" i="18"/>
  <c r="L47" i="18" s="1"/>
  <c r="L107" i="18" s="1"/>
  <c r="I36" i="18"/>
  <c r="I35" i="18"/>
  <c r="I34" i="18"/>
  <c r="I33" i="18"/>
  <c r="I32" i="18"/>
  <c r="I31" i="18"/>
  <c r="I30" i="18"/>
  <c r="I29" i="18"/>
  <c r="I28" i="18"/>
  <c r="I27" i="18"/>
  <c r="I26" i="18"/>
  <c r="I25" i="18"/>
  <c r="I47" i="18" s="1"/>
  <c r="I107" i="18" s="1"/>
  <c r="H107" i="18" s="1"/>
  <c r="L22" i="18"/>
  <c r="L106" i="18" s="1"/>
  <c r="J22" i="18"/>
  <c r="G22" i="18"/>
  <c r="G106" i="18" s="1"/>
  <c r="G113" i="18" s="1"/>
  <c r="I21" i="18"/>
  <c r="I20" i="18"/>
  <c r="I19" i="18"/>
  <c r="I18" i="18"/>
  <c r="I16" i="18"/>
  <c r="I15" i="18"/>
  <c r="I14" i="18"/>
  <c r="I13" i="18"/>
  <c r="I12" i="18"/>
  <c r="I11" i="18"/>
  <c r="I10" i="18"/>
  <c r="I9" i="18"/>
  <c r="I8" i="18"/>
  <c r="L7" i="18"/>
  <c r="I6" i="18"/>
  <c r="I5" i="18"/>
  <c r="I4" i="18"/>
  <c r="I3" i="18"/>
  <c r="I22" i="18" s="1"/>
  <c r="I106" i="18" s="1"/>
  <c r="G112" i="17"/>
  <c r="D112" i="17"/>
  <c r="G111" i="17"/>
  <c r="E111" i="17"/>
  <c r="D111" i="17"/>
  <c r="G110" i="17"/>
  <c r="E110" i="17"/>
  <c r="D110" i="17"/>
  <c r="G109" i="17"/>
  <c r="E109" i="17"/>
  <c r="D109" i="17"/>
  <c r="G108" i="17"/>
  <c r="E108" i="17"/>
  <c r="G107" i="17"/>
  <c r="E107" i="17"/>
  <c r="D107" i="17"/>
  <c r="J106" i="17"/>
  <c r="E106" i="17"/>
  <c r="E113" i="17" s="1"/>
  <c r="D106" i="17"/>
  <c r="D113" i="17" s="1"/>
  <c r="J103" i="17"/>
  <c r="J112" i="17" s="1"/>
  <c r="I103" i="17"/>
  <c r="I112" i="17" s="1"/>
  <c r="H112" i="17" s="1"/>
  <c r="G103" i="17"/>
  <c r="I101" i="17"/>
  <c r="I100" i="17"/>
  <c r="L99" i="17"/>
  <c r="L103" i="17" s="1"/>
  <c r="L112" i="17" s="1"/>
  <c r="I99" i="17"/>
  <c r="I98" i="17"/>
  <c r="L95" i="17"/>
  <c r="I95" i="17"/>
  <c r="I111" i="17" s="1"/>
  <c r="H111" i="17" s="1"/>
  <c r="G95" i="17"/>
  <c r="I93" i="17"/>
  <c r="I92" i="17"/>
  <c r="L89" i="17"/>
  <c r="L110" i="17" s="1"/>
  <c r="K110" i="17" s="1"/>
  <c r="J89" i="17"/>
  <c r="J110" i="17" s="1"/>
  <c r="G89" i="17"/>
  <c r="I87" i="17"/>
  <c r="L86" i="17"/>
  <c r="I85" i="17"/>
  <c r="I84" i="17"/>
  <c r="I83" i="17"/>
  <c r="I82" i="17"/>
  <c r="I81" i="17"/>
  <c r="I80" i="17"/>
  <c r="I79" i="17"/>
  <c r="I89" i="17" s="1"/>
  <c r="I110" i="17" s="1"/>
  <c r="H110" i="17" s="1"/>
  <c r="I78" i="17"/>
  <c r="J75" i="17"/>
  <c r="J109" i="17" s="1"/>
  <c r="G75" i="17"/>
  <c r="I74" i="17"/>
  <c r="I73" i="17"/>
  <c r="L71" i="17"/>
  <c r="L75" i="17" s="1"/>
  <c r="L109" i="17" s="1"/>
  <c r="K109" i="17" s="1"/>
  <c r="I70" i="17"/>
  <c r="I69" i="17"/>
  <c r="I68" i="17"/>
  <c r="I67" i="17"/>
  <c r="I75" i="17" s="1"/>
  <c r="I109" i="17" s="1"/>
  <c r="H109" i="17" s="1"/>
  <c r="I66" i="17"/>
  <c r="I65" i="17"/>
  <c r="I64" i="17"/>
  <c r="L61" i="17"/>
  <c r="L108" i="17" s="1"/>
  <c r="K108" i="17" s="1"/>
  <c r="J61" i="17"/>
  <c r="J108" i="17" s="1"/>
  <c r="G61" i="17"/>
  <c r="I59" i="17"/>
  <c r="L58" i="17"/>
  <c r="I58" i="17"/>
  <c r="I57" i="17"/>
  <c r="I56" i="17"/>
  <c r="I55" i="17"/>
  <c r="I54" i="17"/>
  <c r="I53" i="17"/>
  <c r="I52" i="17"/>
  <c r="I51" i="17"/>
  <c r="I50" i="17"/>
  <c r="I61" i="17" s="1"/>
  <c r="I108" i="17" s="1"/>
  <c r="H108" i="17" s="1"/>
  <c r="J47" i="17"/>
  <c r="J107" i="17" s="1"/>
  <c r="G47" i="17"/>
  <c r="I45" i="17"/>
  <c r="I44" i="17"/>
  <c r="I43" i="17"/>
  <c r="I42" i="17"/>
  <c r="I41" i="17"/>
  <c r="I40" i="17"/>
  <c r="I39" i="17"/>
  <c r="I38" i="17"/>
  <c r="L37" i="17"/>
  <c r="L47" i="17" s="1"/>
  <c r="L107" i="17" s="1"/>
  <c r="I36" i="17"/>
  <c r="I35" i="17"/>
  <c r="I34" i="17"/>
  <c r="I33" i="17"/>
  <c r="I32" i="17"/>
  <c r="I31" i="17"/>
  <c r="I30" i="17"/>
  <c r="I29" i="17"/>
  <c r="I28" i="17"/>
  <c r="I27" i="17"/>
  <c r="I26" i="17"/>
  <c r="I25" i="17"/>
  <c r="I47" i="17" s="1"/>
  <c r="I107" i="17" s="1"/>
  <c r="H107" i="17" s="1"/>
  <c r="L22" i="17"/>
  <c r="L106" i="17" s="1"/>
  <c r="J22" i="17"/>
  <c r="G22" i="17"/>
  <c r="G106" i="17" s="1"/>
  <c r="G113" i="17" s="1"/>
  <c r="I21" i="17"/>
  <c r="I20" i="17"/>
  <c r="I19" i="17"/>
  <c r="I18" i="17"/>
  <c r="I16" i="17"/>
  <c r="I15" i="17"/>
  <c r="I14" i="17"/>
  <c r="I13" i="17"/>
  <c r="I12" i="17"/>
  <c r="I11" i="17"/>
  <c r="I10" i="17"/>
  <c r="I9" i="17"/>
  <c r="I8" i="17"/>
  <c r="L7" i="17"/>
  <c r="I6" i="17"/>
  <c r="I5" i="17"/>
  <c r="I4" i="17"/>
  <c r="I22" i="17" s="1"/>
  <c r="I106" i="17" s="1"/>
  <c r="I3" i="17"/>
  <c r="G112" i="16"/>
  <c r="D112" i="16"/>
  <c r="G111" i="16"/>
  <c r="E111" i="16"/>
  <c r="D111" i="16"/>
  <c r="G110" i="16"/>
  <c r="E110" i="16"/>
  <c r="D110" i="16"/>
  <c r="G109" i="16"/>
  <c r="E109" i="16"/>
  <c r="D109" i="16"/>
  <c r="D113" i="16" s="1"/>
  <c r="G108" i="16"/>
  <c r="E108" i="16"/>
  <c r="G107" i="16"/>
  <c r="E107" i="16"/>
  <c r="D107" i="16"/>
  <c r="J106" i="16"/>
  <c r="E106" i="16"/>
  <c r="E113" i="16" s="1"/>
  <c r="D106" i="16"/>
  <c r="J103" i="16"/>
  <c r="J112" i="16" s="1"/>
  <c r="I103" i="16"/>
  <c r="I112" i="16" s="1"/>
  <c r="H112" i="16" s="1"/>
  <c r="G103" i="16"/>
  <c r="I101" i="16"/>
  <c r="I100" i="16"/>
  <c r="L99" i="16"/>
  <c r="L103" i="16" s="1"/>
  <c r="L112" i="16" s="1"/>
  <c r="I99" i="16"/>
  <c r="I98" i="16"/>
  <c r="L95" i="16"/>
  <c r="I95" i="16"/>
  <c r="I111" i="16" s="1"/>
  <c r="H111" i="16" s="1"/>
  <c r="G95" i="16"/>
  <c r="I93" i="16"/>
  <c r="I92" i="16"/>
  <c r="L89" i="16"/>
  <c r="L110" i="16" s="1"/>
  <c r="J89" i="16"/>
  <c r="J110" i="16" s="1"/>
  <c r="G89" i="16"/>
  <c r="I87" i="16"/>
  <c r="L86" i="16"/>
  <c r="I85" i="16"/>
  <c r="I84" i="16"/>
  <c r="I83" i="16"/>
  <c r="I82" i="16"/>
  <c r="I81" i="16"/>
  <c r="I80" i="16"/>
  <c r="I79" i="16"/>
  <c r="I89" i="16" s="1"/>
  <c r="I110" i="16" s="1"/>
  <c r="H110" i="16" s="1"/>
  <c r="I78" i="16"/>
  <c r="J75" i="16"/>
  <c r="J109" i="16" s="1"/>
  <c r="G75" i="16"/>
  <c r="I74" i="16"/>
  <c r="I73" i="16"/>
  <c r="L71" i="16"/>
  <c r="L75" i="16" s="1"/>
  <c r="L109" i="16" s="1"/>
  <c r="K109" i="16" s="1"/>
  <c r="I70" i="16"/>
  <c r="I69" i="16"/>
  <c r="I68" i="16"/>
  <c r="I67" i="16"/>
  <c r="I75" i="16" s="1"/>
  <c r="I109" i="16" s="1"/>
  <c r="H109" i="16" s="1"/>
  <c r="I66" i="16"/>
  <c r="I65" i="16"/>
  <c r="I64" i="16"/>
  <c r="L61" i="16"/>
  <c r="L108" i="16" s="1"/>
  <c r="K108" i="16" s="1"/>
  <c r="J61" i="16"/>
  <c r="J108" i="16" s="1"/>
  <c r="G61" i="16"/>
  <c r="I59" i="16"/>
  <c r="L58" i="16"/>
  <c r="I58" i="16"/>
  <c r="I57" i="16"/>
  <c r="I56" i="16"/>
  <c r="I55" i="16"/>
  <c r="I54" i="16"/>
  <c r="I53" i="16"/>
  <c r="I52" i="16"/>
  <c r="I51" i="16"/>
  <c r="I50" i="16"/>
  <c r="I61" i="16" s="1"/>
  <c r="I108" i="16" s="1"/>
  <c r="H108" i="16" s="1"/>
  <c r="J47" i="16"/>
  <c r="J107" i="16" s="1"/>
  <c r="G47" i="16"/>
  <c r="I45" i="16"/>
  <c r="I44" i="16"/>
  <c r="I43" i="16"/>
  <c r="I42" i="16"/>
  <c r="I41" i="16"/>
  <c r="I40" i="16"/>
  <c r="I39" i="16"/>
  <c r="I38" i="16"/>
  <c r="L37" i="16"/>
  <c r="L47" i="16" s="1"/>
  <c r="L107" i="16" s="1"/>
  <c r="I36" i="16"/>
  <c r="I35" i="16"/>
  <c r="I34" i="16"/>
  <c r="I33" i="16"/>
  <c r="I32" i="16"/>
  <c r="I31" i="16"/>
  <c r="I30" i="16"/>
  <c r="I29" i="16"/>
  <c r="I28" i="16"/>
  <c r="I27" i="16"/>
  <c r="I26" i="16"/>
  <c r="I25" i="16"/>
  <c r="I47" i="16" s="1"/>
  <c r="I107" i="16" s="1"/>
  <c r="H107" i="16" s="1"/>
  <c r="L22" i="16"/>
  <c r="L106" i="16" s="1"/>
  <c r="J22" i="16"/>
  <c r="G22" i="16"/>
  <c r="G106" i="16" s="1"/>
  <c r="G113" i="16" s="1"/>
  <c r="I21" i="16"/>
  <c r="I20" i="16"/>
  <c r="I19" i="16"/>
  <c r="I18" i="16"/>
  <c r="I16" i="16"/>
  <c r="I15" i="16"/>
  <c r="I14" i="16"/>
  <c r="I13" i="16"/>
  <c r="I12" i="16"/>
  <c r="I11" i="16"/>
  <c r="I10" i="16"/>
  <c r="I9" i="16"/>
  <c r="I8" i="16"/>
  <c r="L7" i="16"/>
  <c r="I6" i="16"/>
  <c r="I5" i="16"/>
  <c r="I4" i="16"/>
  <c r="I22" i="16" s="1"/>
  <c r="I106" i="16" s="1"/>
  <c r="I3" i="16"/>
  <c r="G112" i="15"/>
  <c r="D112" i="15"/>
  <c r="G111" i="15"/>
  <c r="E111" i="15"/>
  <c r="D111" i="15"/>
  <c r="G110" i="15"/>
  <c r="E110" i="15"/>
  <c r="D110" i="15"/>
  <c r="G109" i="15"/>
  <c r="E109" i="15"/>
  <c r="D109" i="15"/>
  <c r="G108" i="15"/>
  <c r="E108" i="15"/>
  <c r="E107" i="15"/>
  <c r="D107" i="15"/>
  <c r="J106" i="15"/>
  <c r="E106" i="15"/>
  <c r="E113" i="15" s="1"/>
  <c r="D106" i="15"/>
  <c r="D113" i="15" s="1"/>
  <c r="J103" i="15"/>
  <c r="J112" i="15" s="1"/>
  <c r="I103" i="15"/>
  <c r="I112" i="15" s="1"/>
  <c r="H112" i="15" s="1"/>
  <c r="G103" i="15"/>
  <c r="I101" i="15"/>
  <c r="I100" i="15"/>
  <c r="L99" i="15"/>
  <c r="L103" i="15" s="1"/>
  <c r="L112" i="15" s="1"/>
  <c r="K112" i="15" s="1"/>
  <c r="I99" i="15"/>
  <c r="I98" i="15"/>
  <c r="L95" i="15"/>
  <c r="I95" i="15"/>
  <c r="I111" i="15" s="1"/>
  <c r="H111" i="15" s="1"/>
  <c r="G95" i="15"/>
  <c r="I93" i="15"/>
  <c r="I92" i="15"/>
  <c r="L89" i="15"/>
  <c r="L110" i="15" s="1"/>
  <c r="J89" i="15"/>
  <c r="J110" i="15" s="1"/>
  <c r="G89" i="15"/>
  <c r="I87" i="15"/>
  <c r="L86" i="15"/>
  <c r="I85" i="15"/>
  <c r="I84" i="15"/>
  <c r="I83" i="15"/>
  <c r="I82" i="15"/>
  <c r="I81" i="15"/>
  <c r="I80" i="15"/>
  <c r="I79" i="15"/>
  <c r="I78" i="15"/>
  <c r="I89" i="15" s="1"/>
  <c r="I110" i="15" s="1"/>
  <c r="H110" i="15" s="1"/>
  <c r="J75" i="15"/>
  <c r="J109" i="15" s="1"/>
  <c r="G75" i="15"/>
  <c r="I74" i="15"/>
  <c r="I73" i="15"/>
  <c r="L71" i="15"/>
  <c r="L75" i="15" s="1"/>
  <c r="L109" i="15" s="1"/>
  <c r="K109" i="15" s="1"/>
  <c r="I70" i="15"/>
  <c r="I69" i="15"/>
  <c r="I68" i="15"/>
  <c r="I67" i="15"/>
  <c r="I75" i="15" s="1"/>
  <c r="I109" i="15" s="1"/>
  <c r="H109" i="15" s="1"/>
  <c r="I66" i="15"/>
  <c r="I65" i="15"/>
  <c r="I64" i="15"/>
  <c r="L61" i="15"/>
  <c r="L108" i="15" s="1"/>
  <c r="J61" i="15"/>
  <c r="J108" i="15" s="1"/>
  <c r="G61" i="15"/>
  <c r="I59" i="15"/>
  <c r="L58" i="15"/>
  <c r="I58" i="15"/>
  <c r="I57" i="15"/>
  <c r="I56" i="15"/>
  <c r="I55" i="15"/>
  <c r="I54" i="15"/>
  <c r="I53" i="15"/>
  <c r="I52" i="15"/>
  <c r="I51" i="15"/>
  <c r="I50" i="15"/>
  <c r="I61" i="15" s="1"/>
  <c r="I108" i="15" s="1"/>
  <c r="H108" i="15" s="1"/>
  <c r="J47" i="15"/>
  <c r="J107" i="15" s="1"/>
  <c r="G47" i="15"/>
  <c r="G107" i="15" s="1"/>
  <c r="I45" i="15"/>
  <c r="I44" i="15"/>
  <c r="I43" i="15"/>
  <c r="I42" i="15"/>
  <c r="I41" i="15"/>
  <c r="I40" i="15"/>
  <c r="I39" i="15"/>
  <c r="I38" i="15"/>
  <c r="L37" i="15"/>
  <c r="L47" i="15" s="1"/>
  <c r="L107" i="15" s="1"/>
  <c r="K107" i="15" s="1"/>
  <c r="I36" i="15"/>
  <c r="I35" i="15"/>
  <c r="I34" i="15"/>
  <c r="I33" i="15"/>
  <c r="I32" i="15"/>
  <c r="I31" i="15"/>
  <c r="I30" i="15"/>
  <c r="I29" i="15"/>
  <c r="I28" i="15"/>
  <c r="I27" i="15"/>
  <c r="I26" i="15"/>
  <c r="I25" i="15"/>
  <c r="I47" i="15" s="1"/>
  <c r="I107" i="15" s="1"/>
  <c r="H107" i="15" s="1"/>
  <c r="L22" i="15"/>
  <c r="L106" i="15" s="1"/>
  <c r="J22" i="15"/>
  <c r="G22" i="15"/>
  <c r="G106" i="15" s="1"/>
  <c r="G113" i="15" s="1"/>
  <c r="I21" i="15"/>
  <c r="I20" i="15"/>
  <c r="I19" i="15"/>
  <c r="I18" i="15"/>
  <c r="I16" i="15"/>
  <c r="I15" i="15"/>
  <c r="I14" i="15"/>
  <c r="I13" i="15"/>
  <c r="I12" i="15"/>
  <c r="I11" i="15"/>
  <c r="I10" i="15"/>
  <c r="I9" i="15"/>
  <c r="I8" i="15"/>
  <c r="L7" i="15"/>
  <c r="I6" i="15"/>
  <c r="I5" i="15"/>
  <c r="I4" i="15"/>
  <c r="I3" i="15"/>
  <c r="I22" i="15" s="1"/>
  <c r="I106" i="15" s="1"/>
  <c r="G112" i="14"/>
  <c r="D112" i="14"/>
  <c r="G111" i="14"/>
  <c r="E111" i="14"/>
  <c r="D111" i="14"/>
  <c r="G110" i="14"/>
  <c r="E110" i="14"/>
  <c r="D110" i="14"/>
  <c r="G109" i="14"/>
  <c r="E109" i="14"/>
  <c r="D109" i="14"/>
  <c r="G108" i="14"/>
  <c r="E108" i="14"/>
  <c r="E107" i="14"/>
  <c r="D107" i="14"/>
  <c r="J106" i="14"/>
  <c r="E106" i="14"/>
  <c r="E113" i="14" s="1"/>
  <c r="D106" i="14"/>
  <c r="D113" i="14" s="1"/>
  <c r="J103" i="14"/>
  <c r="J112" i="14" s="1"/>
  <c r="I103" i="14"/>
  <c r="I112" i="14" s="1"/>
  <c r="H112" i="14" s="1"/>
  <c r="G103" i="14"/>
  <c r="I101" i="14"/>
  <c r="I100" i="14"/>
  <c r="L99" i="14"/>
  <c r="L103" i="14" s="1"/>
  <c r="L112" i="14" s="1"/>
  <c r="K112" i="14" s="1"/>
  <c r="I99" i="14"/>
  <c r="I98" i="14"/>
  <c r="L95" i="14"/>
  <c r="I95" i="14"/>
  <c r="I111" i="14" s="1"/>
  <c r="H111" i="14" s="1"/>
  <c r="G95" i="14"/>
  <c r="I93" i="14"/>
  <c r="I92" i="14"/>
  <c r="L89" i="14"/>
  <c r="L110" i="14" s="1"/>
  <c r="J89" i="14"/>
  <c r="J110" i="14" s="1"/>
  <c r="G89" i="14"/>
  <c r="I87" i="14"/>
  <c r="L86" i="14"/>
  <c r="I85" i="14"/>
  <c r="I84" i="14"/>
  <c r="I83" i="14"/>
  <c r="I82" i="14"/>
  <c r="I81" i="14"/>
  <c r="I80" i="14"/>
  <c r="I79" i="14"/>
  <c r="I78" i="14"/>
  <c r="I89" i="14" s="1"/>
  <c r="I110" i="14" s="1"/>
  <c r="H110" i="14" s="1"/>
  <c r="J75" i="14"/>
  <c r="J109" i="14" s="1"/>
  <c r="I75" i="14"/>
  <c r="I109" i="14" s="1"/>
  <c r="H109" i="14" s="1"/>
  <c r="G75" i="14"/>
  <c r="I74" i="14"/>
  <c r="I73" i="14"/>
  <c r="L71" i="14"/>
  <c r="L75" i="14" s="1"/>
  <c r="L109" i="14" s="1"/>
  <c r="I70" i="14"/>
  <c r="I69" i="14"/>
  <c r="I68" i="14"/>
  <c r="I67" i="14"/>
  <c r="I66" i="14"/>
  <c r="I65" i="14"/>
  <c r="I64" i="14"/>
  <c r="L61" i="14"/>
  <c r="L108" i="14" s="1"/>
  <c r="K108" i="14" s="1"/>
  <c r="J61" i="14"/>
  <c r="J108" i="14" s="1"/>
  <c r="G61" i="14"/>
  <c r="I59" i="14"/>
  <c r="L58" i="14"/>
  <c r="I58" i="14"/>
  <c r="I57" i="14"/>
  <c r="I56" i="14"/>
  <c r="I55" i="14"/>
  <c r="I54" i="14"/>
  <c r="I53" i="14"/>
  <c r="I52" i="14"/>
  <c r="I51" i="14"/>
  <c r="I50" i="14"/>
  <c r="I61" i="14" s="1"/>
  <c r="I108" i="14" s="1"/>
  <c r="H108" i="14" s="1"/>
  <c r="J47" i="14"/>
  <c r="J107" i="14" s="1"/>
  <c r="G47" i="14"/>
  <c r="G107" i="14" s="1"/>
  <c r="I45" i="14"/>
  <c r="I44" i="14"/>
  <c r="I43" i="14"/>
  <c r="I42" i="14"/>
  <c r="I41" i="14"/>
  <c r="I40" i="14"/>
  <c r="I39" i="14"/>
  <c r="I38" i="14"/>
  <c r="L37" i="14"/>
  <c r="L47" i="14" s="1"/>
  <c r="L107" i="14" s="1"/>
  <c r="I36" i="14"/>
  <c r="I35" i="14"/>
  <c r="I34" i="14"/>
  <c r="I33" i="14"/>
  <c r="I32" i="14"/>
  <c r="I31" i="14"/>
  <c r="I30" i="14"/>
  <c r="I29" i="14"/>
  <c r="I28" i="14"/>
  <c r="I27" i="14"/>
  <c r="I26" i="14"/>
  <c r="I25" i="14"/>
  <c r="I47" i="14" s="1"/>
  <c r="I107" i="14" s="1"/>
  <c r="L22" i="14"/>
  <c r="L106" i="14" s="1"/>
  <c r="J22" i="14"/>
  <c r="G22" i="14"/>
  <c r="G106" i="14" s="1"/>
  <c r="G113" i="14" s="1"/>
  <c r="I21" i="14"/>
  <c r="I20" i="14"/>
  <c r="I19" i="14"/>
  <c r="I18" i="14"/>
  <c r="I16" i="14"/>
  <c r="I15" i="14"/>
  <c r="I14" i="14"/>
  <c r="I13" i="14"/>
  <c r="I12" i="14"/>
  <c r="I11" i="14"/>
  <c r="I10" i="14"/>
  <c r="I9" i="14"/>
  <c r="I8" i="14"/>
  <c r="L7" i="14"/>
  <c r="I6" i="14"/>
  <c r="I5" i="14"/>
  <c r="I4" i="14"/>
  <c r="I3" i="14"/>
  <c r="I22" i="14" s="1"/>
  <c r="I106" i="14" s="1"/>
  <c r="J113" i="18" l="1"/>
  <c r="I113" i="18"/>
  <c r="H106" i="18"/>
  <c r="L113" i="18"/>
  <c r="K106" i="18"/>
  <c r="K107" i="18"/>
  <c r="L113" i="17"/>
  <c r="K106" i="17"/>
  <c r="I113" i="17"/>
  <c r="H106" i="17"/>
  <c r="K107" i="17"/>
  <c r="K112" i="17"/>
  <c r="J113" i="17"/>
  <c r="L113" i="16"/>
  <c r="K106" i="16"/>
  <c r="K107" i="16"/>
  <c r="I113" i="16"/>
  <c r="H106" i="16"/>
  <c r="K110" i="16"/>
  <c r="K112" i="16"/>
  <c r="J113" i="16"/>
  <c r="I113" i="15"/>
  <c r="H106" i="15"/>
  <c r="L113" i="15"/>
  <c r="K106" i="15"/>
  <c r="K108" i="15"/>
  <c r="K110" i="15"/>
  <c r="J113" i="15"/>
  <c r="J113" i="14"/>
  <c r="I113" i="14"/>
  <c r="H106" i="14"/>
  <c r="L113" i="14"/>
  <c r="K113" i="14" s="1"/>
  <c r="K106" i="14"/>
  <c r="K110" i="14"/>
  <c r="H107" i="14"/>
  <c r="K107" i="14"/>
  <c r="K109" i="14"/>
  <c r="K113" i="18" l="1"/>
  <c r="K116" i="18"/>
  <c r="K118" i="18" s="1"/>
  <c r="H113" i="18"/>
  <c r="K116" i="17"/>
  <c r="K118" i="17" s="1"/>
  <c r="H113" i="17"/>
  <c r="K113" i="17"/>
  <c r="K116" i="16"/>
  <c r="K118" i="16" s="1"/>
  <c r="H113" i="16"/>
  <c r="K113" i="16"/>
  <c r="K116" i="15"/>
  <c r="K118" i="15" s="1"/>
  <c r="H113" i="15"/>
  <c r="K113" i="15"/>
  <c r="K116" i="14"/>
  <c r="K118" i="14" s="1"/>
  <c r="H113" i="14"/>
</calcChain>
</file>

<file path=xl/sharedStrings.xml><?xml version="1.0" encoding="utf-8"?>
<sst xmlns="http://schemas.openxmlformats.org/spreadsheetml/2006/main" count="1555" uniqueCount="192">
  <si>
    <t>J Don Boney Bldg</t>
  </si>
  <si>
    <t>Angela Morales Bldg.</t>
  </si>
  <si>
    <t>Business Center (BSCC)</t>
  </si>
  <si>
    <t>Central Plant</t>
  </si>
  <si>
    <t>Felix Morales Bldg.</t>
  </si>
  <si>
    <t>Fine Arts Center</t>
  </si>
  <si>
    <t>Eastside - Student Life Center</t>
  </si>
  <si>
    <t>Eastside - Workforce</t>
  </si>
  <si>
    <t>Heinen Theater</t>
  </si>
  <si>
    <t>Learning HUB</t>
  </si>
  <si>
    <t>J. B. Whitely Bldg.</t>
  </si>
  <si>
    <t>Culinary</t>
  </si>
  <si>
    <t>Parking Garage</t>
  </si>
  <si>
    <t>San Jacinto Memorial</t>
  </si>
  <si>
    <t>301 N. Drennan Street 77003</t>
  </si>
  <si>
    <t>Theater One</t>
  </si>
  <si>
    <t>Willie Lee Gay Hall</t>
  </si>
  <si>
    <t>Gulfton Center</t>
  </si>
  <si>
    <t>Educational Development Center</t>
  </si>
  <si>
    <t>Stafford Learning HUB</t>
  </si>
  <si>
    <t>3601 Fannin Building</t>
  </si>
  <si>
    <t>3601 Fannin 77004</t>
  </si>
  <si>
    <t>Stafford Workforce</t>
  </si>
  <si>
    <t>West Loop Center</t>
  </si>
  <si>
    <t>Automotive Tech. Training Ctr. A</t>
  </si>
  <si>
    <t>Automotive Tech. Training Ctr. B</t>
  </si>
  <si>
    <t>Codwell Hall</t>
  </si>
  <si>
    <t>Northline Academic Center</t>
  </si>
  <si>
    <t>Coleman Health Science Center</t>
  </si>
  <si>
    <t>Global Technology</t>
  </si>
  <si>
    <t>Warehouse</t>
  </si>
  <si>
    <t>9424 Fannin Building D 77045</t>
  </si>
  <si>
    <t>Central Chiller Plant</t>
  </si>
  <si>
    <t>Public Safety Shooting Range</t>
  </si>
  <si>
    <t>Public Safety Training Tower</t>
  </si>
  <si>
    <t>Public Safety Burn Building</t>
  </si>
  <si>
    <t>Roland Smith Truck Driving Ctr.</t>
  </si>
  <si>
    <t>Acres Homes Campus</t>
  </si>
  <si>
    <t>9425 Fannin Building B 77045</t>
  </si>
  <si>
    <t>Spring Branch</t>
  </si>
  <si>
    <t>Science Building</t>
  </si>
  <si>
    <t>Performing Arts Ctr.</t>
  </si>
  <si>
    <t>Katy Campus</t>
  </si>
  <si>
    <t>Alief</t>
  </si>
  <si>
    <t>Alief Work Force Building "B"</t>
  </si>
  <si>
    <t>West Houston Institute</t>
  </si>
  <si>
    <t>Address</t>
  </si>
  <si>
    <t>Northline Workforce</t>
  </si>
  <si>
    <t>Scarcella Science &amp; Technology Ctr.</t>
  </si>
  <si>
    <t>Central Cooling Water  Plant</t>
  </si>
  <si>
    <t>Crawford Annex</t>
  </si>
  <si>
    <t>Central College</t>
  </si>
  <si>
    <t>Campus</t>
  </si>
  <si>
    <t>Southeast College</t>
  </si>
  <si>
    <t>1215 Holman St A, 77004</t>
  </si>
  <si>
    <t>6816 Rustic St B, 77087</t>
  </si>
  <si>
    <t>1215 Holman St B, 77004</t>
  </si>
  <si>
    <t>2524 Garland St, 77087</t>
  </si>
  <si>
    <t>Veterans Affairs (CIC)</t>
  </si>
  <si>
    <t>1215 Holman St C, 77004</t>
  </si>
  <si>
    <t>6815 Rustic St A, 77087</t>
  </si>
  <si>
    <t>3517 Austin St C, 77004</t>
  </si>
  <si>
    <t>6815 Rustic St F, 77087</t>
  </si>
  <si>
    <t>3517 Austin St D, 77004</t>
  </si>
  <si>
    <t>6815 Rustic St G, 77087</t>
  </si>
  <si>
    <t>3517 Austin St A, 77004</t>
  </si>
  <si>
    <t>6815 Rustic St D, 77087</t>
  </si>
  <si>
    <t>1301 Alabama St, 77004</t>
  </si>
  <si>
    <t>6815 Rustic St E, 77087</t>
  </si>
  <si>
    <t>1401 Alabama St, 77004</t>
  </si>
  <si>
    <t>6960 Rustic St,  77087</t>
  </si>
  <si>
    <t>1300 Holman St, 77004</t>
  </si>
  <si>
    <t>1300 Holman St B, 77004</t>
  </si>
  <si>
    <t>All Southeast Parking Lots</t>
  </si>
  <si>
    <t>Police Dept</t>
  </si>
  <si>
    <t>3821 Caroline St, 77004</t>
  </si>
  <si>
    <t>3816 Caroline St, 77004</t>
  </si>
  <si>
    <t>Felix Fraga STEM Building</t>
  </si>
  <si>
    <t>3412 Crawford St, 77004</t>
  </si>
  <si>
    <t xml:space="preserve">Total </t>
  </si>
  <si>
    <t>All Central Parking Lots</t>
  </si>
  <si>
    <t>Southwest College</t>
  </si>
  <si>
    <t>5407 Gulfton Dr, 77081</t>
  </si>
  <si>
    <t>1600 Texas Parkway, 77489</t>
  </si>
  <si>
    <t>10141 Cash Rd A, 77477</t>
  </si>
  <si>
    <t>10041 Cash Rd B, 77477</t>
  </si>
  <si>
    <t>3214 Austin St, 77004</t>
  </si>
  <si>
    <t>13622 Stafford Rd, 77477</t>
  </si>
  <si>
    <t>1318 Alabama St, 77004</t>
  </si>
  <si>
    <t>Fine Arts</t>
  </si>
  <si>
    <t>9910 Cash Rd, 77477</t>
  </si>
  <si>
    <t>1990 Airport Blvd, 77045</t>
  </si>
  <si>
    <t xml:space="preserve">Brays Oaks </t>
  </si>
  <si>
    <t>8855 West Belfort Street, 77031</t>
  </si>
  <si>
    <t>Central South Workforce Building</t>
  </si>
  <si>
    <t>1930 Airport Blvd, 77045</t>
  </si>
  <si>
    <t>5601 West Loop South, 77081</t>
  </si>
  <si>
    <t>5505 West Loop South, 77081</t>
  </si>
  <si>
    <t>Northeast College</t>
  </si>
  <si>
    <t>All Southwest Parking Lots</t>
  </si>
  <si>
    <t>4638 Airline Dr A, 77022</t>
  </si>
  <si>
    <t>4638 Airline Dr B, 77022</t>
  </si>
  <si>
    <t>Northeast Learning HUB</t>
  </si>
  <si>
    <t>Rig One</t>
  </si>
  <si>
    <t>555 Community College Dr  77013</t>
  </si>
  <si>
    <t>Coleman College</t>
  </si>
  <si>
    <t>1900 Pressler St., 77030</t>
  </si>
  <si>
    <t>1919 Pressler St., 77030</t>
  </si>
  <si>
    <t>8001 Fulton St, 77022 A</t>
  </si>
  <si>
    <t>System</t>
  </si>
  <si>
    <t>8001 Fulton St, 77022 B</t>
  </si>
  <si>
    <t>System Building</t>
  </si>
  <si>
    <t>3100 Main St, 77002</t>
  </si>
  <si>
    <t>8001 Fulton St, 77022 E</t>
  </si>
  <si>
    <t>Northline Central Plant</t>
  </si>
  <si>
    <t>8001 Fulton St, 77022 D</t>
  </si>
  <si>
    <t xml:space="preserve">630 W. Little York Rd., 77088 </t>
  </si>
  <si>
    <t>System Parking Lots</t>
  </si>
  <si>
    <t>Northforest Building A</t>
  </si>
  <si>
    <t>6010 Little York Road A, 77016</t>
  </si>
  <si>
    <t>Northforest  Building B  - Workforce</t>
  </si>
  <si>
    <t>6010 Little York Road B, 77016</t>
  </si>
  <si>
    <t>Northforest - Automotive</t>
  </si>
  <si>
    <t>6010 Little York Road C, 77016</t>
  </si>
  <si>
    <t>Northforest - Academic</t>
  </si>
  <si>
    <t>6010 Little York Road E, 77016</t>
  </si>
  <si>
    <t>6010 Little York Road D, 77016</t>
  </si>
  <si>
    <t>Northwest College</t>
  </si>
  <si>
    <t>All Northeast Parking Lots</t>
  </si>
  <si>
    <t>1080 West San Houston Pkwy, 77043</t>
  </si>
  <si>
    <t>1060 West Sam Houston Pkwy, 77043</t>
  </si>
  <si>
    <t xml:space="preserve">1550 Fox Lake Dr, 77084, </t>
  </si>
  <si>
    <t>25403 Kingsland Blvd., 77494</t>
  </si>
  <si>
    <t>13803 Bissonnet St, 77072</t>
  </si>
  <si>
    <t>All Northwest Parking Lots</t>
  </si>
  <si>
    <t>Year Built</t>
  </si>
  <si>
    <t>Bldg. No</t>
  </si>
  <si>
    <t>Parking Garage
Sq Ft</t>
  </si>
  <si>
    <t xml:space="preserve">Fine Arts Parking Structure </t>
  </si>
  <si>
    <t>1913 /
1957</t>
  </si>
  <si>
    <t>Learning HUB and Science Bldg</t>
  </si>
  <si>
    <t>Parking Lots (18) *</t>
  </si>
  <si>
    <t>n/a</t>
  </si>
  <si>
    <t>555 Community College Dr, 77013</t>
  </si>
  <si>
    <t>555 Community College Dr,77013</t>
  </si>
  <si>
    <t>555 Community College Dr),77013</t>
  </si>
  <si>
    <t xml:space="preserve">Parking Garage </t>
  </si>
  <si>
    <t>Parking Lot (12) *</t>
  </si>
  <si>
    <t>1010 West Sam Houston Pkwy,77043</t>
  </si>
  <si>
    <t>Katy Mills (Exterior/Mechanical ONLY)</t>
  </si>
  <si>
    <t>Alief Hayes Rd Building</t>
  </si>
  <si>
    <t>2810 Hayes Rd, 77082</t>
  </si>
  <si>
    <t>2810 Hayes Rd B, 77082</t>
  </si>
  <si>
    <t>2811 HayesRd C, 77082</t>
  </si>
  <si>
    <t>Parking Lots (14) *</t>
  </si>
  <si>
    <t>Technology /Workforce Bldg</t>
  </si>
  <si>
    <t>Parking Lots (8) *</t>
  </si>
  <si>
    <t xml:space="preserve">Felix Fraga Building </t>
  </si>
  <si>
    <t>301 N. Drennan Bldg B Street 77003</t>
  </si>
  <si>
    <t>Missouri City Campus</t>
  </si>
  <si>
    <t>Methodist (Building Only, Exterior /Mechanical Only))</t>
  </si>
  <si>
    <t>Parking Lots (9) *</t>
  </si>
  <si>
    <t>Coleman Health Science Center II  (Gross 245,355sqft.)</t>
  </si>
  <si>
    <t>Parking Lot (2) *</t>
  </si>
  <si>
    <t>3200 Main St, 77002</t>
  </si>
  <si>
    <t>Parking Lots (3) *</t>
  </si>
  <si>
    <t>Total</t>
  </si>
  <si>
    <t>Line</t>
  </si>
  <si>
    <t>`</t>
  </si>
  <si>
    <t>Hayes Building B. Parking Garage</t>
  </si>
  <si>
    <t>Parking Structure Adm. &amp; Office Leased</t>
  </si>
  <si>
    <t>Bldg. Total Sq. Ft.</t>
  </si>
  <si>
    <t>Bldg. Cost per Sq. Ft.</t>
  </si>
  <si>
    <t>Bldg. Total Cost</t>
  </si>
  <si>
    <t>Parking Garage Cost per Sq. Ft.</t>
  </si>
  <si>
    <t>Parking Garage Total Cost</t>
  </si>
  <si>
    <t>All College (Summary Total)</t>
  </si>
  <si>
    <t>Average Bldg. Cost per Sq. Ft.</t>
  </si>
  <si>
    <t>Average Parking Garage Cost per Sq. Ft.</t>
  </si>
  <si>
    <t xml:space="preserve">*NOTE: Parking lot - See Section 4 (Electrical, Mechanical and Elevator System Maintenance Service), Sub-section 4.4.10. </t>
  </si>
  <si>
    <t xml:space="preserve">ANNUAL GRAND TOTAL </t>
  </si>
  <si>
    <t>FIVE YEAR TOTAL</t>
  </si>
  <si>
    <t>OPTION TO RENEW 1 (contract year 6)</t>
  </si>
  <si>
    <t>OPTION TO RENEW 2 (contract year 7)</t>
  </si>
  <si>
    <t>OPTION TO RENEW 3 (contract year 8)</t>
  </si>
  <si>
    <t>OPTION TO RENEW 4 (contract year 9)</t>
  </si>
  <si>
    <t>OPTION TO RENEW 5 (contract year 10)</t>
  </si>
  <si>
    <t>FACILITIES MAINTENANCE SERVICES
PRICING FOR HCC BUILDINGS AND GARAGES ($10K)</t>
  </si>
  <si>
    <t>FACILITIES MAINTENANCE SERVICES
PRICING FOR HCC BUILDINGS AND GARAGES ($0)</t>
  </si>
  <si>
    <t>FACILITIES MAINTENANCE SERVICES
PRICING FOR HCC BUILDINGS AND GARAGES ($5K)</t>
  </si>
  <si>
    <t>FACILITIES MAINTENANCE SERVICES
PRICING FOR HCC BUILDINGS AND GARAGES ($3K)</t>
  </si>
  <si>
    <t>FACILITIES MAINTENANCE SERVICES
PRICING FOR HCC BUILDINGS AND GARAGES ($15K)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</si>
</sst>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trike/>
      <sz val="9"/>
      <name val="Century Gothic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12" quotePrefix="1">
      <alignment horizontal="justify" vertical="justify" textRotation="127" wrapText="1" justifyLastLine="1"/>
      <protection hidden="1"/>
    </xf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158">
    <xf numFmtId="0" fontId="0" fillId="0" borderId="0" xfId="0"/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21" fillId="33" borderId="16" xfId="0" applyFont="1" applyFill="1" applyBorder="1" applyAlignment="1" applyProtection="1">
      <alignment horizontal="center" vertical="center" wrapText="1"/>
    </xf>
    <xf numFmtId="0" fontId="21" fillId="33" borderId="17" xfId="0" applyFont="1" applyFill="1" applyBorder="1" applyAlignment="1" applyProtection="1">
      <alignment horizontal="center" vertical="center" wrapText="1"/>
    </xf>
    <xf numFmtId="0" fontId="21" fillId="33" borderId="29" xfId="0" applyFont="1" applyFill="1" applyBorder="1" applyAlignment="1" applyProtection="1">
      <alignment horizontal="center" vertical="center" wrapText="1"/>
    </xf>
    <xf numFmtId="44" fontId="21" fillId="33" borderId="16" xfId="46" applyFont="1" applyFill="1" applyBorder="1" applyAlignment="1" applyProtection="1">
      <alignment horizontal="center" vertical="center" wrapText="1"/>
    </xf>
    <xf numFmtId="0" fontId="21" fillId="33" borderId="14" xfId="0" applyFont="1" applyFill="1" applyBorder="1" applyAlignment="1" applyProtection="1">
      <alignment horizontal="center" vertical="center" wrapText="1"/>
    </xf>
    <xf numFmtId="44" fontId="21" fillId="33" borderId="27" xfId="46" applyFont="1" applyFill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vertical="center"/>
    </xf>
    <xf numFmtId="0" fontId="20" fillId="0" borderId="11" xfId="0" applyFont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center"/>
    </xf>
    <xf numFmtId="0" fontId="20" fillId="0" borderId="30" xfId="0" applyFont="1" applyBorder="1" applyProtection="1"/>
    <xf numFmtId="3" fontId="20" fillId="0" borderId="18" xfId="0" applyNumberFormat="1" applyFont="1" applyBorder="1" applyAlignment="1" applyProtection="1">
      <alignment horizontal="center" vertical="center"/>
    </xf>
    <xf numFmtId="44" fontId="20" fillId="0" borderId="11" xfId="46" applyFont="1" applyBorder="1" applyAlignment="1" applyProtection="1">
      <alignment horizontal="center" vertical="center"/>
      <protection locked="0"/>
    </xf>
    <xf numFmtId="37" fontId="20" fillId="36" borderId="18" xfId="0" applyNumberFormat="1" applyFont="1" applyFill="1" applyBorder="1" applyAlignment="1" applyProtection="1">
      <alignment horizontal="center" vertical="center"/>
    </xf>
    <xf numFmtId="44" fontId="20" fillId="36" borderId="11" xfId="46" applyFont="1" applyFill="1" applyBorder="1" applyAlignment="1" applyProtection="1">
      <alignment horizontal="center" vertical="center"/>
      <protection locked="0"/>
    </xf>
    <xf numFmtId="0" fontId="20" fillId="0" borderId="13" xfId="0" applyFont="1" applyBorder="1" applyProtection="1"/>
    <xf numFmtId="0" fontId="20" fillId="0" borderId="10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/>
    </xf>
    <xf numFmtId="0" fontId="20" fillId="0" borderId="24" xfId="0" applyFont="1" applyBorder="1" applyProtection="1"/>
    <xf numFmtId="3" fontId="20" fillId="0" borderId="13" xfId="0" applyNumberFormat="1" applyFont="1" applyBorder="1" applyAlignment="1" applyProtection="1">
      <alignment horizontal="center" vertical="center"/>
    </xf>
    <xf numFmtId="44" fontId="20" fillId="0" borderId="10" xfId="46" applyFont="1" applyBorder="1" applyAlignment="1" applyProtection="1">
      <alignment horizontal="center" vertical="center"/>
      <protection locked="0"/>
    </xf>
    <xf numFmtId="37" fontId="20" fillId="36" borderId="13" xfId="42" applyNumberFormat="1" applyFont="1" applyFill="1" applyBorder="1" applyAlignment="1" applyProtection="1">
      <alignment horizontal="center" vertical="center"/>
    </xf>
    <xf numFmtId="44" fontId="20" fillId="36" borderId="10" xfId="46" applyFont="1" applyFill="1" applyBorder="1" applyAlignment="1" applyProtection="1">
      <alignment horizontal="center" vertical="center"/>
      <protection locked="0"/>
    </xf>
    <xf numFmtId="0" fontId="21" fillId="0" borderId="13" xfId="0" applyFont="1" applyBorder="1" applyProtection="1"/>
    <xf numFmtId="3" fontId="20" fillId="36" borderId="13" xfId="0" applyNumberFormat="1" applyFont="1" applyFill="1" applyBorder="1" applyAlignment="1" applyProtection="1">
      <alignment horizontal="center" vertical="center"/>
    </xf>
    <xf numFmtId="37" fontId="20" fillId="0" borderId="13" xfId="42" applyNumberFormat="1" applyFont="1" applyBorder="1" applyAlignment="1" applyProtection="1">
      <alignment horizontal="center" vertical="center"/>
    </xf>
    <xf numFmtId="0" fontId="20" fillId="35" borderId="13" xfId="0" applyFont="1" applyFill="1" applyBorder="1" applyProtection="1"/>
    <xf numFmtId="0" fontId="20" fillId="35" borderId="10" xfId="0" applyFont="1" applyFill="1" applyBorder="1" applyAlignment="1" applyProtection="1">
      <alignment horizontal="center" vertical="center"/>
    </xf>
    <xf numFmtId="0" fontId="20" fillId="35" borderId="24" xfId="0" applyFont="1" applyFill="1" applyBorder="1" applyProtection="1"/>
    <xf numFmtId="3" fontId="20" fillId="35" borderId="13" xfId="0" applyNumberFormat="1" applyFont="1" applyFill="1" applyBorder="1" applyAlignment="1" applyProtection="1">
      <alignment horizontal="center" vertical="center"/>
    </xf>
    <xf numFmtId="0" fontId="20" fillId="0" borderId="13" xfId="0" applyFont="1" applyFill="1" applyBorder="1" applyProtection="1"/>
    <xf numFmtId="0" fontId="20" fillId="0" borderId="10" xfId="0" applyFont="1" applyFill="1" applyBorder="1" applyAlignment="1" applyProtection="1">
      <alignment horizontal="center" vertical="center"/>
    </xf>
    <xf numFmtId="0" fontId="20" fillId="0" borderId="24" xfId="0" applyFont="1" applyFill="1" applyBorder="1" applyProtection="1"/>
    <xf numFmtId="3" fontId="20" fillId="0" borderId="13" xfId="0" applyNumberFormat="1" applyFont="1" applyFill="1" applyBorder="1" applyAlignment="1" applyProtection="1">
      <alignment horizontal="center" vertical="center"/>
    </xf>
    <xf numFmtId="0" fontId="21" fillId="0" borderId="13" xfId="0" applyFont="1" applyFill="1" applyBorder="1" applyProtection="1"/>
    <xf numFmtId="44" fontId="20" fillId="36" borderId="10" xfId="46" applyFont="1" applyFill="1" applyBorder="1" applyAlignment="1" applyProtection="1">
      <alignment horizontal="center" vertical="center"/>
    </xf>
    <xf numFmtId="44" fontId="20" fillId="36" borderId="19" xfId="46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/>
    </xf>
    <xf numFmtId="0" fontId="20" fillId="35" borderId="10" xfId="0" applyFont="1" applyFill="1" applyBorder="1" applyAlignment="1" applyProtection="1">
      <alignment horizontal="center"/>
    </xf>
    <xf numFmtId="0" fontId="21" fillId="33" borderId="21" xfId="0" applyFont="1" applyFill="1" applyBorder="1" applyAlignment="1" applyProtection="1">
      <alignment horizontal="center" vertical="center"/>
    </xf>
    <xf numFmtId="0" fontId="21" fillId="33" borderId="22" xfId="0" applyFont="1" applyFill="1" applyBorder="1" applyAlignment="1" applyProtection="1">
      <alignment horizontal="center" vertical="center"/>
    </xf>
    <xf numFmtId="0" fontId="21" fillId="33" borderId="26" xfId="0" applyFont="1" applyFill="1" applyBorder="1" applyAlignment="1" applyProtection="1">
      <alignment horizontal="center" vertical="center"/>
    </xf>
    <xf numFmtId="3" fontId="21" fillId="33" borderId="21" xfId="0" applyNumberFormat="1" applyFont="1" applyFill="1" applyBorder="1" applyAlignment="1" applyProtection="1">
      <alignment horizontal="center" vertical="center"/>
    </xf>
    <xf numFmtId="44" fontId="21" fillId="36" borderId="22" xfId="46" applyFont="1" applyFill="1" applyBorder="1" applyAlignment="1" applyProtection="1">
      <alignment horizontal="center" vertical="center"/>
      <protection locked="0"/>
    </xf>
    <xf numFmtId="37" fontId="21" fillId="33" borderId="21" xfId="0" applyNumberFormat="1" applyFont="1" applyFill="1" applyBorder="1" applyAlignment="1" applyProtection="1">
      <alignment horizontal="center" vertical="center"/>
    </xf>
    <xf numFmtId="0" fontId="20" fillId="34" borderId="0" xfId="0" applyFont="1" applyFill="1" applyBorder="1" applyAlignment="1" applyProtection="1">
      <alignment horizontal="center" vertical="center"/>
      <protection locked="0"/>
    </xf>
    <xf numFmtId="0" fontId="21" fillId="34" borderId="0" xfId="0" applyFont="1" applyFill="1" applyBorder="1" applyProtection="1">
      <protection locked="0"/>
    </xf>
    <xf numFmtId="0" fontId="21" fillId="34" borderId="0" xfId="0" applyFont="1" applyFill="1" applyBorder="1" applyAlignment="1" applyProtection="1">
      <alignment horizontal="left" vertical="top"/>
      <protection locked="0"/>
    </xf>
    <xf numFmtId="0" fontId="21" fillId="34" borderId="0" xfId="0" applyFont="1" applyFill="1" applyBorder="1" applyAlignment="1" applyProtection="1">
      <alignment horizontal="center"/>
      <protection locked="0"/>
    </xf>
    <xf numFmtId="3" fontId="21" fillId="34" borderId="0" xfId="0" applyNumberFormat="1" applyFont="1" applyFill="1" applyBorder="1" applyAlignment="1" applyProtection="1">
      <alignment horizontal="center" vertical="center"/>
      <protection locked="0"/>
    </xf>
    <xf numFmtId="44" fontId="20" fillId="34" borderId="0" xfId="46" applyFont="1" applyFill="1" applyBorder="1" applyProtection="1">
      <protection locked="0"/>
    </xf>
    <xf numFmtId="164" fontId="21" fillId="34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Protection="1">
      <protection locked="0"/>
    </xf>
    <xf numFmtId="0" fontId="21" fillId="33" borderId="16" xfId="0" applyFont="1" applyFill="1" applyBorder="1" applyAlignment="1" applyProtection="1">
      <alignment horizontal="center" vertical="center"/>
    </xf>
    <xf numFmtId="0" fontId="20" fillId="0" borderId="18" xfId="0" applyFont="1" applyBorder="1" applyProtection="1"/>
    <xf numFmtId="3" fontId="20" fillId="36" borderId="18" xfId="0" applyNumberFormat="1" applyFont="1" applyFill="1" applyBorder="1" applyAlignment="1" applyProtection="1">
      <alignment horizontal="center" vertical="center"/>
    </xf>
    <xf numFmtId="3" fontId="20" fillId="36" borderId="13" xfId="42" applyNumberFormat="1" applyFont="1" applyFill="1" applyBorder="1" applyAlignment="1" applyProtection="1">
      <alignment horizontal="center" vertical="center"/>
    </xf>
    <xf numFmtId="44" fontId="22" fillId="0" borderId="10" xfId="46" applyFont="1" applyBorder="1" applyAlignment="1" applyProtection="1">
      <alignment horizontal="center" vertical="center"/>
      <protection locked="0"/>
    </xf>
    <xf numFmtId="44" fontId="22" fillId="36" borderId="10" xfId="46" applyFont="1" applyFill="1" applyBorder="1" applyAlignment="1" applyProtection="1">
      <alignment horizontal="center" vertical="center"/>
      <protection locked="0"/>
    </xf>
    <xf numFmtId="0" fontId="21" fillId="35" borderId="13" xfId="0" applyFont="1" applyFill="1" applyBorder="1" applyProtection="1"/>
    <xf numFmtId="3" fontId="20" fillId="0" borderId="13" xfId="42" applyNumberFormat="1" applyFont="1" applyBorder="1" applyAlignment="1" applyProtection="1">
      <alignment horizontal="center" vertical="center"/>
    </xf>
    <xf numFmtId="0" fontId="20" fillId="34" borderId="0" xfId="0" applyFont="1" applyFill="1" applyAlignment="1" applyProtection="1">
      <alignment horizontal="center" vertical="center"/>
      <protection locked="0"/>
    </xf>
    <xf numFmtId="44" fontId="20" fillId="34" borderId="0" xfId="46" applyFont="1" applyFill="1" applyProtection="1">
      <protection locked="0"/>
    </xf>
    <xf numFmtId="0" fontId="21" fillId="33" borderId="27" xfId="0" applyFont="1" applyFill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left" vertical="center"/>
    </xf>
    <xf numFmtId="0" fontId="20" fillId="0" borderId="30" xfId="0" applyFont="1" applyBorder="1" applyAlignment="1" applyProtection="1">
      <alignment horizontal="left" vertical="center" wrapText="1"/>
    </xf>
    <xf numFmtId="0" fontId="20" fillId="0" borderId="13" xfId="0" applyFont="1" applyBorder="1" applyAlignment="1" applyProtection="1">
      <alignment horizontal="left" vertical="top"/>
    </xf>
    <xf numFmtId="0" fontId="20" fillId="0" borderId="24" xfId="0" applyFont="1" applyBorder="1" applyAlignment="1" applyProtection="1">
      <alignment horizontal="left" vertical="top"/>
    </xf>
    <xf numFmtId="0" fontId="20" fillId="0" borderId="13" xfId="0" applyFont="1" applyFill="1" applyBorder="1" applyAlignment="1" applyProtection="1">
      <alignment horizontal="left" vertical="top"/>
    </xf>
    <xf numFmtId="0" fontId="20" fillId="35" borderId="13" xfId="0" applyFont="1" applyFill="1" applyBorder="1" applyAlignment="1" applyProtection="1">
      <alignment horizontal="left" vertical="top"/>
    </xf>
    <xf numFmtId="0" fontId="20" fillId="35" borderId="24" xfId="0" applyFont="1" applyFill="1" applyBorder="1" applyAlignment="1" applyProtection="1">
      <alignment horizontal="left" vertical="top"/>
    </xf>
    <xf numFmtId="0" fontId="21" fillId="0" borderId="13" xfId="0" applyFont="1" applyBorder="1" applyAlignment="1" applyProtection="1">
      <alignment horizontal="left" vertical="top"/>
    </xf>
    <xf numFmtId="0" fontId="20" fillId="0" borderId="24" xfId="0" applyFont="1" applyFill="1" applyBorder="1" applyAlignment="1" applyProtection="1">
      <alignment horizontal="left" vertical="top"/>
    </xf>
    <xf numFmtId="44" fontId="21" fillId="36" borderId="22" xfId="46" applyFont="1" applyFill="1" applyBorder="1" applyAlignment="1" applyProtection="1">
      <alignment horizontal="center" vertical="center" wrapText="1"/>
      <protection locked="0"/>
    </xf>
    <xf numFmtId="0" fontId="21" fillId="34" borderId="0" xfId="0" applyFont="1" applyFill="1" applyBorder="1" applyProtection="1"/>
    <xf numFmtId="0" fontId="21" fillId="34" borderId="0" xfId="0" applyFont="1" applyFill="1" applyBorder="1" applyAlignment="1" applyProtection="1">
      <alignment horizontal="center"/>
    </xf>
    <xf numFmtId="3" fontId="21" fillId="34" borderId="0" xfId="0" applyNumberFormat="1" applyFont="1" applyFill="1" applyBorder="1" applyAlignment="1" applyProtection="1">
      <alignment horizontal="center" vertical="center"/>
    </xf>
    <xf numFmtId="164" fontId="21" fillId="34" borderId="0" xfId="0" applyNumberFormat="1" applyFont="1" applyFill="1" applyBorder="1" applyAlignment="1" applyProtection="1">
      <alignment horizontal="center" vertical="center"/>
    </xf>
    <xf numFmtId="3" fontId="20" fillId="0" borderId="18" xfId="0" applyNumberFormat="1" applyFont="1" applyBorder="1" applyAlignment="1" applyProtection="1">
      <alignment horizontal="center"/>
    </xf>
    <xf numFmtId="44" fontId="20" fillId="0" borderId="11" xfId="46" applyFont="1" applyBorder="1" applyProtection="1">
      <protection locked="0"/>
    </xf>
    <xf numFmtId="3" fontId="20" fillId="0" borderId="13" xfId="0" applyNumberFormat="1" applyFont="1" applyBorder="1" applyAlignment="1" applyProtection="1">
      <alignment horizontal="center"/>
    </xf>
    <xf numFmtId="44" fontId="20" fillId="0" borderId="10" xfId="46" applyFont="1" applyBorder="1" applyProtection="1">
      <protection locked="0"/>
    </xf>
    <xf numFmtId="3" fontId="20" fillId="0" borderId="13" xfId="0" applyNumberFormat="1" applyFont="1" applyFill="1" applyBorder="1" applyAlignment="1" applyProtection="1">
      <alignment horizontal="center"/>
    </xf>
    <xf numFmtId="0" fontId="20" fillId="0" borderId="24" xfId="0" applyFont="1" applyFill="1" applyBorder="1" applyAlignment="1" applyProtection="1">
      <alignment vertical="top"/>
    </xf>
    <xf numFmtId="0" fontId="21" fillId="0" borderId="13" xfId="0" applyFont="1" applyFill="1" applyBorder="1" applyAlignment="1" applyProtection="1">
      <alignment horizontal="left" vertical="center" wrapText="1"/>
    </xf>
    <xf numFmtId="0" fontId="20" fillId="0" borderId="28" xfId="0" applyFont="1" applyFill="1" applyBorder="1" applyProtection="1"/>
    <xf numFmtId="0" fontId="20" fillId="0" borderId="15" xfId="0" applyFont="1" applyFill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horizontal="center"/>
    </xf>
    <xf numFmtId="0" fontId="20" fillId="0" borderId="31" xfId="0" applyFont="1" applyFill="1" applyBorder="1" applyProtection="1"/>
    <xf numFmtId="3" fontId="20" fillId="0" borderId="28" xfId="0" applyNumberFormat="1" applyFont="1" applyFill="1" applyBorder="1" applyAlignment="1" applyProtection="1">
      <alignment horizontal="center"/>
    </xf>
    <xf numFmtId="44" fontId="20" fillId="0" borderId="15" xfId="46" applyFont="1" applyBorder="1" applyProtection="1">
      <protection locked="0"/>
    </xf>
    <xf numFmtId="0" fontId="21" fillId="33" borderId="14" xfId="0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  <protection locked="0"/>
    </xf>
    <xf numFmtId="0" fontId="21" fillId="0" borderId="13" xfId="0" applyFont="1" applyFill="1" applyBorder="1" applyAlignment="1" applyProtection="1">
      <alignment vertical="center" wrapText="1"/>
    </xf>
    <xf numFmtId="0" fontId="20" fillId="0" borderId="24" xfId="0" applyFont="1" applyFill="1" applyBorder="1" applyAlignment="1" applyProtection="1">
      <alignment vertical="center"/>
    </xf>
    <xf numFmtId="0" fontId="20" fillId="0" borderId="13" xfId="0" applyFont="1" applyFill="1" applyBorder="1" applyAlignment="1" applyProtection="1">
      <alignment vertical="center" wrapText="1"/>
    </xf>
    <xf numFmtId="0" fontId="20" fillId="35" borderId="11" xfId="0" applyFont="1" applyFill="1" applyBorder="1" applyAlignment="1" applyProtection="1">
      <alignment horizontal="center" vertical="center"/>
    </xf>
    <xf numFmtId="0" fontId="20" fillId="35" borderId="11" xfId="0" applyFont="1" applyFill="1" applyBorder="1" applyAlignment="1" applyProtection="1">
      <alignment horizontal="center"/>
    </xf>
    <xf numFmtId="3" fontId="20" fillId="35" borderId="18" xfId="0" applyNumberFormat="1" applyFont="1" applyFill="1" applyBorder="1" applyAlignment="1" applyProtection="1">
      <alignment horizontal="center"/>
    </xf>
    <xf numFmtId="44" fontId="20" fillId="0" borderId="11" xfId="46" applyFont="1" applyBorder="1" applyAlignment="1" applyProtection="1">
      <alignment vertical="center"/>
      <protection locked="0"/>
    </xf>
    <xf numFmtId="0" fontId="20" fillId="0" borderId="13" xfId="0" applyFont="1" applyFill="1" applyBorder="1" applyAlignment="1" applyProtection="1">
      <alignment wrapText="1"/>
    </xf>
    <xf numFmtId="0" fontId="20" fillId="0" borderId="24" xfId="0" applyFont="1" applyFill="1" applyBorder="1" applyAlignment="1" applyProtection="1">
      <alignment horizontal="left" vertical="center"/>
    </xf>
    <xf numFmtId="44" fontId="20" fillId="0" borderId="10" xfId="46" applyFont="1" applyBorder="1" applyAlignment="1" applyProtection="1">
      <alignment vertical="center"/>
      <protection locked="0"/>
    </xf>
    <xf numFmtId="44" fontId="21" fillId="0" borderId="22" xfId="46" applyFont="1" applyBorder="1" applyAlignment="1" applyProtection="1">
      <alignment horizontal="center" vertical="center"/>
      <protection locked="0"/>
    </xf>
    <xf numFmtId="0" fontId="20" fillId="34" borderId="0" xfId="0" applyFont="1" applyFill="1" applyBorder="1" applyAlignment="1" applyProtection="1">
      <alignment horizontal="center"/>
    </xf>
    <xf numFmtId="0" fontId="20" fillId="34" borderId="0" xfId="0" applyFont="1" applyFill="1" applyBorder="1" applyProtection="1"/>
    <xf numFmtId="3" fontId="20" fillId="34" borderId="0" xfId="0" applyNumberFormat="1" applyFont="1" applyFill="1" applyBorder="1" applyAlignment="1" applyProtection="1">
      <alignment horizontal="center"/>
    </xf>
    <xf numFmtId="0" fontId="20" fillId="35" borderId="18" xfId="0" applyFont="1" applyFill="1" applyBorder="1" applyProtection="1"/>
    <xf numFmtId="0" fontId="21" fillId="0" borderId="13" xfId="0" applyFont="1" applyBorder="1" applyAlignment="1" applyProtection="1">
      <alignment vertical="center" wrapText="1"/>
    </xf>
    <xf numFmtId="0" fontId="20" fillId="0" borderId="24" xfId="0" applyFont="1" applyBorder="1" applyAlignment="1" applyProtection="1">
      <alignment vertical="center"/>
    </xf>
    <xf numFmtId="0" fontId="20" fillId="0" borderId="18" xfId="0" applyFont="1" applyBorder="1" applyAlignment="1" applyProtection="1">
      <alignment horizontal="left" vertical="top"/>
    </xf>
    <xf numFmtId="3" fontId="20" fillId="35" borderId="13" xfId="0" applyNumberFormat="1" applyFont="1" applyFill="1" applyBorder="1" applyAlignment="1" applyProtection="1">
      <alignment horizontal="center"/>
    </xf>
    <xf numFmtId="0" fontId="20" fillId="0" borderId="0" xfId="0" applyFont="1" applyAlignment="1" applyProtection="1">
      <alignment horizontal="center"/>
      <protection locked="0"/>
    </xf>
    <xf numFmtId="3" fontId="20" fillId="0" borderId="0" xfId="0" applyNumberFormat="1" applyFont="1" applyAlignment="1" applyProtection="1">
      <alignment horizontal="center" vertical="center"/>
      <protection locked="0"/>
    </xf>
    <xf numFmtId="44" fontId="20" fillId="0" borderId="0" xfId="46" applyFont="1" applyProtection="1">
      <protection locked="0"/>
    </xf>
    <xf numFmtId="44" fontId="20" fillId="36" borderId="11" xfId="46" applyFont="1" applyFill="1" applyBorder="1" applyProtection="1">
      <protection locked="0"/>
    </xf>
    <xf numFmtId="44" fontId="20" fillId="36" borderId="10" xfId="46" applyFont="1" applyFill="1" applyBorder="1" applyProtection="1">
      <protection locked="0"/>
    </xf>
    <xf numFmtId="3" fontId="20" fillId="36" borderId="28" xfId="42" applyNumberFormat="1" applyFont="1" applyFill="1" applyBorder="1" applyAlignment="1" applyProtection="1">
      <alignment horizontal="center" vertical="center"/>
    </xf>
    <xf numFmtId="44" fontId="20" fillId="36" borderId="15" xfId="46" applyFont="1" applyFill="1" applyBorder="1" applyProtection="1">
      <protection locked="0"/>
    </xf>
    <xf numFmtId="3" fontId="20" fillId="36" borderId="13" xfId="0" applyNumberFormat="1" applyFont="1" applyFill="1" applyBorder="1" applyAlignment="1" applyProtection="1">
      <alignment horizontal="center"/>
    </xf>
    <xf numFmtId="3" fontId="20" fillId="36" borderId="18" xfId="42" applyNumberFormat="1" applyFont="1" applyFill="1" applyBorder="1" applyAlignment="1" applyProtection="1">
      <alignment horizontal="center" vertical="center"/>
    </xf>
    <xf numFmtId="0" fontId="21" fillId="0" borderId="0" xfId="0" applyFont="1" applyProtection="1">
      <protection locked="0"/>
    </xf>
    <xf numFmtId="0" fontId="20" fillId="36" borderId="13" xfId="0" applyFont="1" applyFill="1" applyBorder="1" applyAlignment="1" applyProtection="1">
      <alignment horizontal="center" vertical="center"/>
    </xf>
    <xf numFmtId="0" fontId="20" fillId="36" borderId="18" xfId="0" applyFont="1" applyFill="1" applyBorder="1" applyAlignment="1" applyProtection="1">
      <alignment horizontal="center" vertical="center"/>
    </xf>
    <xf numFmtId="44" fontId="20" fillId="36" borderId="11" xfId="46" applyFont="1" applyFill="1" applyBorder="1" applyAlignment="1" applyProtection="1">
      <alignment vertical="center"/>
      <protection locked="0"/>
    </xf>
    <xf numFmtId="44" fontId="20" fillId="36" borderId="10" xfId="46" applyFont="1" applyFill="1" applyBorder="1" applyAlignment="1" applyProtection="1">
      <alignment vertical="center"/>
      <protection locked="0"/>
    </xf>
    <xf numFmtId="0" fontId="21" fillId="36" borderId="14" xfId="0" applyFont="1" applyFill="1" applyBorder="1" applyAlignment="1" applyProtection="1">
      <alignment horizontal="center" vertical="center" wrapText="1"/>
    </xf>
    <xf numFmtId="0" fontId="20" fillId="36" borderId="11" xfId="0" applyFont="1" applyFill="1" applyBorder="1" applyAlignment="1" applyProtection="1">
      <alignment horizontal="center" vertical="center"/>
    </xf>
    <xf numFmtId="0" fontId="20" fillId="36" borderId="10" xfId="0" applyFont="1" applyFill="1" applyBorder="1" applyAlignment="1" applyProtection="1">
      <alignment horizontal="center" vertical="center"/>
    </xf>
    <xf numFmtId="0" fontId="21" fillId="36" borderId="27" xfId="0" applyFont="1" applyFill="1" applyBorder="1" applyAlignment="1" applyProtection="1">
      <alignment horizontal="center" vertical="center" wrapText="1"/>
    </xf>
    <xf numFmtId="0" fontId="20" fillId="36" borderId="30" xfId="0" applyFont="1" applyFill="1" applyBorder="1" applyProtection="1"/>
    <xf numFmtId="0" fontId="20" fillId="36" borderId="24" xfId="0" applyFont="1" applyFill="1" applyBorder="1" applyProtection="1"/>
    <xf numFmtId="0" fontId="21" fillId="36" borderId="22" xfId="0" applyFont="1" applyFill="1" applyBorder="1" applyAlignment="1" applyProtection="1">
      <alignment horizontal="center" vertical="center"/>
    </xf>
    <xf numFmtId="0" fontId="21" fillId="36" borderId="26" xfId="0" applyFont="1" applyFill="1" applyBorder="1" applyAlignment="1" applyProtection="1">
      <alignment horizontal="center" vertical="center"/>
    </xf>
    <xf numFmtId="44" fontId="20" fillId="0" borderId="19" xfId="46" applyFont="1" applyFill="1" applyBorder="1" applyAlignment="1" applyProtection="1">
      <alignment horizontal="center" vertical="center"/>
    </xf>
    <xf numFmtId="44" fontId="21" fillId="33" borderId="14" xfId="46" applyFont="1" applyFill="1" applyBorder="1" applyAlignment="1" applyProtection="1">
      <alignment horizontal="center" vertical="center" wrapText="1"/>
    </xf>
    <xf numFmtId="44" fontId="20" fillId="0" borderId="25" xfId="46" applyFont="1" applyBorder="1" applyAlignment="1" applyProtection="1">
      <alignment horizontal="center" vertical="center"/>
      <protection locked="0"/>
    </xf>
    <xf numFmtId="44" fontId="20" fillId="36" borderId="25" xfId="46" applyFont="1" applyFill="1" applyBorder="1" applyAlignment="1" applyProtection="1">
      <alignment horizontal="center" vertical="center"/>
      <protection locked="0"/>
    </xf>
    <xf numFmtId="44" fontId="21" fillId="37" borderId="32" xfId="46" applyFont="1" applyFill="1" applyBorder="1" applyAlignment="1" applyProtection="1">
      <alignment horizontal="center" vertical="center"/>
      <protection locked="0"/>
    </xf>
    <xf numFmtId="44" fontId="20" fillId="36" borderId="19" xfId="46" applyFont="1" applyFill="1" applyBorder="1" applyAlignment="1" applyProtection="1">
      <alignment horizontal="center" vertical="center"/>
      <protection locked="0"/>
    </xf>
    <xf numFmtId="44" fontId="21" fillId="37" borderId="23" xfId="46" applyFont="1" applyFill="1" applyBorder="1" applyAlignment="1" applyProtection="1">
      <alignment horizontal="center" vertical="center"/>
      <protection locked="0"/>
    </xf>
    <xf numFmtId="44" fontId="21" fillId="37" borderId="23" xfId="46" applyFont="1" applyFill="1" applyBorder="1" applyAlignment="1" applyProtection="1">
      <alignment horizontal="center" vertical="center" wrapText="1"/>
      <protection locked="0"/>
    </xf>
    <xf numFmtId="44" fontId="20" fillId="36" borderId="19" xfId="46" applyFont="1" applyFill="1" applyBorder="1" applyProtection="1">
      <protection locked="0"/>
    </xf>
    <xf numFmtId="44" fontId="20" fillId="0" borderId="19" xfId="46" applyFont="1" applyBorder="1" applyAlignment="1" applyProtection="1">
      <alignment horizontal="center" vertical="center"/>
      <protection locked="0"/>
    </xf>
    <xf numFmtId="44" fontId="21" fillId="33" borderId="14" xfId="46" applyFont="1" applyFill="1" applyBorder="1" applyAlignment="1">
      <alignment horizontal="center" vertical="center" wrapText="1"/>
    </xf>
    <xf numFmtId="44" fontId="20" fillId="36" borderId="25" xfId="46" applyFont="1" applyFill="1" applyBorder="1" applyProtection="1">
      <protection locked="0"/>
    </xf>
    <xf numFmtId="44" fontId="20" fillId="36" borderId="20" xfId="46" applyFont="1" applyFill="1" applyBorder="1" applyProtection="1">
      <protection locked="0"/>
    </xf>
    <xf numFmtId="44" fontId="20" fillId="36" borderId="25" xfId="46" applyFont="1" applyFill="1" applyBorder="1" applyAlignment="1" applyProtection="1">
      <alignment vertical="center"/>
      <protection locked="0"/>
    </xf>
    <xf numFmtId="44" fontId="20" fillId="36" borderId="19" xfId="46" applyFont="1" applyFill="1" applyBorder="1" applyAlignment="1" applyProtection="1">
      <alignment vertical="center"/>
      <protection locked="0"/>
    </xf>
    <xf numFmtId="44" fontId="21" fillId="33" borderId="21" xfId="0" applyNumberFormat="1" applyFont="1" applyFill="1" applyBorder="1" applyAlignment="1" applyProtection="1">
      <alignment horizontal="center" vertical="center"/>
    </xf>
    <xf numFmtId="0" fontId="21" fillId="36" borderId="21" xfId="0" applyFont="1" applyFill="1" applyBorder="1" applyAlignment="1" applyProtection="1">
      <alignment horizontal="center" vertical="center"/>
    </xf>
    <xf numFmtId="44" fontId="21" fillId="37" borderId="0" xfId="46" applyFont="1" applyFill="1" applyAlignment="1" applyProtection="1">
      <alignment horizontal="center"/>
      <protection locked="0"/>
    </xf>
    <xf numFmtId="0" fontId="21" fillId="37" borderId="0" xfId="0" applyFont="1" applyFill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:\Data\MS\Excel" xfId="43"/>
    <cellStyle name="Calculation" xfId="11" builtinId="22" customBuiltin="1"/>
    <cellStyle name="Check Cell" xfId="13" builtinId="23" customBuiltin="1"/>
    <cellStyle name="Comma" xfId="42" builtinId="3"/>
    <cellStyle name="Currency" xfId="46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" xfId="44"/>
    <cellStyle name="Normal 4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9F5DB"/>
      <color rgb="FFCC9900"/>
      <color rgb="FFFF7C80"/>
      <color rgb="FF9E5ECE"/>
      <color rgb="FFFF00FF"/>
      <color rgb="FF6BA9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view="pageBreakPreview" zoomScale="90" zoomScaleNormal="110" zoomScaleSheetLayoutView="90" workbookViewId="0">
      <selection activeCell="D25" sqref="D25"/>
    </sheetView>
  </sheetViews>
  <sheetFormatPr defaultColWidth="9.109375" defaultRowHeight="13.75" x14ac:dyDescent="0.3"/>
  <cols>
    <col min="1" max="1" width="9.109375" style="1"/>
    <col min="2" max="2" width="27.33203125" style="2" customWidth="1"/>
    <col min="3" max="3" width="8.44140625" style="2" customWidth="1"/>
    <col min="4" max="4" width="5.88671875" style="115" customWidth="1"/>
    <col min="5" max="5" width="6.88671875" style="115" customWidth="1"/>
    <col min="6" max="6" width="25" style="2" customWidth="1"/>
    <col min="7" max="7" width="15.77734375" style="116" customWidth="1"/>
    <col min="8" max="9" width="15.77734375" style="117" customWidth="1"/>
    <col min="10" max="10" width="15.77734375" style="1" customWidth="1"/>
    <col min="11" max="12" width="15.77734375" style="117" customWidth="1"/>
    <col min="13" max="16384" width="9.109375" style="2"/>
  </cols>
  <sheetData>
    <row r="1" spans="1:12" ht="40.6" customHeight="1" thickBot="1" x14ac:dyDescent="0.35">
      <c r="B1" s="156" t="s">
        <v>188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43.55" customHeight="1" thickBot="1" x14ac:dyDescent="0.35">
      <c r="A2" s="3" t="s">
        <v>167</v>
      </c>
      <c r="B2" s="3" t="s">
        <v>51</v>
      </c>
      <c r="C2" s="4" t="s">
        <v>135</v>
      </c>
      <c r="D2" s="4" t="s">
        <v>136</v>
      </c>
      <c r="E2" s="4" t="s">
        <v>52</v>
      </c>
      <c r="F2" s="5" t="s">
        <v>46</v>
      </c>
      <c r="G2" s="3" t="s">
        <v>171</v>
      </c>
      <c r="H2" s="6" t="s">
        <v>172</v>
      </c>
      <c r="I2" s="138" t="s">
        <v>173</v>
      </c>
      <c r="J2" s="3" t="s">
        <v>137</v>
      </c>
      <c r="K2" s="8" t="s">
        <v>174</v>
      </c>
      <c r="L2" s="147" t="s">
        <v>175</v>
      </c>
    </row>
    <row r="3" spans="1:12" ht="18" customHeight="1" x14ac:dyDescent="0.3">
      <c r="A3" s="1">
        <v>1</v>
      </c>
      <c r="B3" s="9" t="s">
        <v>0</v>
      </c>
      <c r="C3" s="10">
        <v>1983</v>
      </c>
      <c r="D3" s="11">
        <v>1</v>
      </c>
      <c r="E3" s="11">
        <v>1</v>
      </c>
      <c r="F3" s="12" t="s">
        <v>54</v>
      </c>
      <c r="G3" s="13">
        <v>35000</v>
      </c>
      <c r="H3" s="14"/>
      <c r="I3" s="139">
        <f>G3*H3</f>
        <v>0</v>
      </c>
      <c r="J3" s="15"/>
      <c r="K3" s="16"/>
      <c r="L3" s="140"/>
    </row>
    <row r="4" spans="1:12" ht="18" customHeight="1" x14ac:dyDescent="0.3">
      <c r="A4" s="1">
        <v>2</v>
      </c>
      <c r="B4" s="17" t="s">
        <v>2</v>
      </c>
      <c r="C4" s="18">
        <v>1983</v>
      </c>
      <c r="D4" s="19">
        <v>2</v>
      </c>
      <c r="E4" s="19">
        <v>1</v>
      </c>
      <c r="F4" s="20" t="s">
        <v>56</v>
      </c>
      <c r="G4" s="21">
        <v>36680</v>
      </c>
      <c r="H4" s="22"/>
      <c r="I4" s="139">
        <f t="shared" ref="I4:I21" si="0">G4*H4</f>
        <v>0</v>
      </c>
      <c r="J4" s="23"/>
      <c r="K4" s="24"/>
      <c r="L4" s="142"/>
    </row>
    <row r="5" spans="1:12" ht="18" customHeight="1" x14ac:dyDescent="0.3">
      <c r="A5" s="1">
        <v>3</v>
      </c>
      <c r="B5" s="17" t="s">
        <v>58</v>
      </c>
      <c r="C5" s="18">
        <v>1983</v>
      </c>
      <c r="D5" s="19">
        <v>3</v>
      </c>
      <c r="E5" s="19">
        <v>1</v>
      </c>
      <c r="F5" s="20" t="s">
        <v>59</v>
      </c>
      <c r="G5" s="21">
        <v>2000</v>
      </c>
      <c r="H5" s="22"/>
      <c r="I5" s="139">
        <f t="shared" si="0"/>
        <v>0</v>
      </c>
      <c r="J5" s="23"/>
      <c r="K5" s="24"/>
      <c r="L5" s="142"/>
    </row>
    <row r="6" spans="1:12" ht="18" customHeight="1" x14ac:dyDescent="0.3">
      <c r="A6" s="1">
        <v>4</v>
      </c>
      <c r="B6" s="17" t="s">
        <v>5</v>
      </c>
      <c r="C6" s="18">
        <v>1986</v>
      </c>
      <c r="D6" s="19">
        <v>4</v>
      </c>
      <c r="E6" s="19">
        <v>1</v>
      </c>
      <c r="F6" s="20" t="s">
        <v>61</v>
      </c>
      <c r="G6" s="21">
        <v>75000</v>
      </c>
      <c r="H6" s="22"/>
      <c r="I6" s="139">
        <f t="shared" si="0"/>
        <v>0</v>
      </c>
      <c r="J6" s="23"/>
      <c r="K6" s="24"/>
      <c r="L6" s="142"/>
    </row>
    <row r="7" spans="1:12" ht="18" customHeight="1" x14ac:dyDescent="0.3">
      <c r="A7" s="1">
        <v>5</v>
      </c>
      <c r="B7" s="25" t="s">
        <v>138</v>
      </c>
      <c r="C7" s="18">
        <v>1984</v>
      </c>
      <c r="D7" s="19">
        <v>5</v>
      </c>
      <c r="E7" s="19">
        <v>1</v>
      </c>
      <c r="F7" s="20" t="s">
        <v>63</v>
      </c>
      <c r="G7" s="26"/>
      <c r="H7" s="24" t="s">
        <v>168</v>
      </c>
      <c r="I7" s="140"/>
      <c r="J7" s="27">
        <v>213925</v>
      </c>
      <c r="K7" s="22"/>
      <c r="L7" s="139">
        <f>J7*K7</f>
        <v>0</v>
      </c>
    </row>
    <row r="8" spans="1:12" ht="18" customHeight="1" x14ac:dyDescent="0.3">
      <c r="A8" s="1">
        <v>6</v>
      </c>
      <c r="B8" s="17" t="s">
        <v>8</v>
      </c>
      <c r="C8" s="18">
        <v>1921</v>
      </c>
      <c r="D8" s="19">
        <v>6</v>
      </c>
      <c r="E8" s="19">
        <v>1</v>
      </c>
      <c r="F8" s="20" t="s">
        <v>65</v>
      </c>
      <c r="G8" s="21">
        <v>18000</v>
      </c>
      <c r="H8" s="22"/>
      <c r="I8" s="139">
        <f t="shared" si="0"/>
        <v>0</v>
      </c>
      <c r="J8" s="23"/>
      <c r="K8" s="24"/>
      <c r="L8" s="142"/>
    </row>
    <row r="9" spans="1:12" ht="18" customHeight="1" x14ac:dyDescent="0.3">
      <c r="A9" s="1">
        <v>7</v>
      </c>
      <c r="B9" s="17" t="s">
        <v>10</v>
      </c>
      <c r="C9" s="18">
        <v>1979</v>
      </c>
      <c r="D9" s="19">
        <v>7</v>
      </c>
      <c r="E9" s="19">
        <v>1</v>
      </c>
      <c r="F9" s="20" t="s">
        <v>67</v>
      </c>
      <c r="G9" s="21">
        <v>102000</v>
      </c>
      <c r="H9" s="22"/>
      <c r="I9" s="139">
        <f t="shared" si="0"/>
        <v>0</v>
      </c>
      <c r="J9" s="23"/>
      <c r="K9" s="24"/>
      <c r="L9" s="142"/>
    </row>
    <row r="10" spans="1:12" ht="18" customHeight="1" x14ac:dyDescent="0.3">
      <c r="A10" s="1">
        <v>8</v>
      </c>
      <c r="B10" s="28" t="s">
        <v>11</v>
      </c>
      <c r="C10" s="29">
        <v>2019</v>
      </c>
      <c r="D10" s="19">
        <v>8</v>
      </c>
      <c r="E10" s="19">
        <v>1</v>
      </c>
      <c r="F10" s="30" t="s">
        <v>69</v>
      </c>
      <c r="G10" s="31">
        <v>33951</v>
      </c>
      <c r="H10" s="22"/>
      <c r="I10" s="139">
        <f t="shared" si="0"/>
        <v>0</v>
      </c>
      <c r="J10" s="23"/>
      <c r="K10" s="24"/>
      <c r="L10" s="142"/>
    </row>
    <row r="11" spans="1:12" ht="18" customHeight="1" x14ac:dyDescent="0.3">
      <c r="A11" s="1">
        <v>9</v>
      </c>
      <c r="B11" s="17" t="s">
        <v>13</v>
      </c>
      <c r="C11" s="18" t="s">
        <v>139</v>
      </c>
      <c r="D11" s="19">
        <v>9</v>
      </c>
      <c r="E11" s="19">
        <v>1</v>
      </c>
      <c r="F11" s="20" t="s">
        <v>71</v>
      </c>
      <c r="G11" s="21">
        <v>179000</v>
      </c>
      <c r="H11" s="22"/>
      <c r="I11" s="139">
        <f t="shared" si="0"/>
        <v>0</v>
      </c>
      <c r="J11" s="23"/>
      <c r="K11" s="24"/>
      <c r="L11" s="142"/>
    </row>
    <row r="12" spans="1:12" ht="18" customHeight="1" x14ac:dyDescent="0.3">
      <c r="A12" s="1">
        <v>10</v>
      </c>
      <c r="B12" s="17" t="s">
        <v>140</v>
      </c>
      <c r="C12" s="18">
        <v>2008</v>
      </c>
      <c r="D12" s="19">
        <v>10</v>
      </c>
      <c r="E12" s="19">
        <v>1</v>
      </c>
      <c r="F12" s="20" t="s">
        <v>72</v>
      </c>
      <c r="G12" s="21">
        <v>120000</v>
      </c>
      <c r="H12" s="22"/>
      <c r="I12" s="139">
        <f t="shared" si="0"/>
        <v>0</v>
      </c>
      <c r="J12" s="23"/>
      <c r="K12" s="24"/>
      <c r="L12" s="142"/>
    </row>
    <row r="13" spans="1:12" ht="18" customHeight="1" x14ac:dyDescent="0.3">
      <c r="A13" s="1">
        <v>11</v>
      </c>
      <c r="B13" s="17" t="s">
        <v>74</v>
      </c>
      <c r="C13" s="18">
        <v>1961</v>
      </c>
      <c r="D13" s="19">
        <v>11</v>
      </c>
      <c r="E13" s="19">
        <v>1</v>
      </c>
      <c r="F13" s="20" t="s">
        <v>75</v>
      </c>
      <c r="G13" s="21">
        <v>21800</v>
      </c>
      <c r="H13" s="22"/>
      <c r="I13" s="139">
        <f t="shared" si="0"/>
        <v>0</v>
      </c>
      <c r="J13" s="23"/>
      <c r="K13" s="24"/>
      <c r="L13" s="142"/>
    </row>
    <row r="14" spans="1:12" ht="18" customHeight="1" x14ac:dyDescent="0.3">
      <c r="A14" s="1">
        <v>12</v>
      </c>
      <c r="B14" s="17" t="s">
        <v>15</v>
      </c>
      <c r="C14" s="18">
        <v>1923</v>
      </c>
      <c r="D14" s="19">
        <v>12</v>
      </c>
      <c r="E14" s="19">
        <v>1</v>
      </c>
      <c r="F14" s="20" t="s">
        <v>76</v>
      </c>
      <c r="G14" s="21">
        <v>21900</v>
      </c>
      <c r="H14" s="22"/>
      <c r="I14" s="139">
        <f t="shared" si="0"/>
        <v>0</v>
      </c>
      <c r="J14" s="23"/>
      <c r="K14" s="24"/>
      <c r="L14" s="142"/>
    </row>
    <row r="15" spans="1:12" ht="18" customHeight="1" x14ac:dyDescent="0.3">
      <c r="A15" s="1">
        <v>13</v>
      </c>
      <c r="B15" s="32" t="s">
        <v>50</v>
      </c>
      <c r="C15" s="33">
        <v>1999</v>
      </c>
      <c r="D15" s="19">
        <v>13</v>
      </c>
      <c r="E15" s="19">
        <v>1</v>
      </c>
      <c r="F15" s="34" t="s">
        <v>78</v>
      </c>
      <c r="G15" s="35">
        <v>1200</v>
      </c>
      <c r="H15" s="22"/>
      <c r="I15" s="139">
        <f t="shared" si="0"/>
        <v>0</v>
      </c>
      <c r="J15" s="23"/>
      <c r="K15" s="24"/>
      <c r="L15" s="142"/>
    </row>
    <row r="16" spans="1:12" ht="18" customHeight="1" x14ac:dyDescent="0.3">
      <c r="A16" s="1">
        <v>14</v>
      </c>
      <c r="B16" s="32" t="s">
        <v>20</v>
      </c>
      <c r="C16" s="33">
        <v>1992</v>
      </c>
      <c r="D16" s="19">
        <v>14</v>
      </c>
      <c r="E16" s="19">
        <v>1</v>
      </c>
      <c r="F16" s="34" t="s">
        <v>21</v>
      </c>
      <c r="G16" s="35">
        <v>25000</v>
      </c>
      <c r="H16" s="22"/>
      <c r="I16" s="139">
        <f t="shared" si="0"/>
        <v>0</v>
      </c>
      <c r="J16" s="23"/>
      <c r="K16" s="24"/>
      <c r="L16" s="142"/>
    </row>
    <row r="17" spans="1:12" ht="18" customHeight="1" x14ac:dyDescent="0.3">
      <c r="A17" s="1">
        <v>15</v>
      </c>
      <c r="B17" s="36" t="s">
        <v>141</v>
      </c>
      <c r="C17" s="33" t="s">
        <v>142</v>
      </c>
      <c r="D17" s="18" t="s">
        <v>142</v>
      </c>
      <c r="E17" s="18" t="s">
        <v>142</v>
      </c>
      <c r="F17" s="34" t="s">
        <v>80</v>
      </c>
      <c r="G17" s="26"/>
      <c r="H17" s="37"/>
      <c r="I17" s="38"/>
      <c r="J17" s="23"/>
      <c r="K17" s="37"/>
      <c r="L17" s="137"/>
    </row>
    <row r="18" spans="1:12" ht="18" customHeight="1" x14ac:dyDescent="0.3">
      <c r="A18" s="1">
        <v>16</v>
      </c>
      <c r="B18" s="32" t="s">
        <v>18</v>
      </c>
      <c r="C18" s="33">
        <v>1972</v>
      </c>
      <c r="D18" s="19">
        <v>15</v>
      </c>
      <c r="E18" s="19">
        <v>1</v>
      </c>
      <c r="F18" s="20" t="s">
        <v>86</v>
      </c>
      <c r="G18" s="21">
        <v>40845</v>
      </c>
      <c r="H18" s="22"/>
      <c r="I18" s="139">
        <f t="shared" si="0"/>
        <v>0</v>
      </c>
      <c r="J18" s="23"/>
      <c r="K18" s="24"/>
      <c r="L18" s="142"/>
    </row>
    <row r="19" spans="1:12" ht="18" customHeight="1" x14ac:dyDescent="0.3">
      <c r="A19" s="1">
        <v>17</v>
      </c>
      <c r="B19" s="32" t="s">
        <v>49</v>
      </c>
      <c r="C19" s="33">
        <v>2007</v>
      </c>
      <c r="D19" s="19">
        <v>16</v>
      </c>
      <c r="E19" s="19">
        <v>1</v>
      </c>
      <c r="F19" s="20" t="s">
        <v>88</v>
      </c>
      <c r="G19" s="35">
        <v>5600</v>
      </c>
      <c r="H19" s="22"/>
      <c r="I19" s="139">
        <f t="shared" si="0"/>
        <v>0</v>
      </c>
      <c r="J19" s="23"/>
      <c r="K19" s="24"/>
      <c r="L19" s="142"/>
    </row>
    <row r="20" spans="1:12" ht="18" customHeight="1" x14ac:dyDescent="0.3">
      <c r="A20" s="1">
        <v>18</v>
      </c>
      <c r="B20" s="32" t="s">
        <v>16</v>
      </c>
      <c r="C20" s="33">
        <v>2003</v>
      </c>
      <c r="D20" s="19">
        <v>17</v>
      </c>
      <c r="E20" s="39">
        <v>2</v>
      </c>
      <c r="F20" s="20" t="s">
        <v>91</v>
      </c>
      <c r="G20" s="35">
        <v>39000</v>
      </c>
      <c r="H20" s="22"/>
      <c r="I20" s="139">
        <f t="shared" si="0"/>
        <v>0</v>
      </c>
      <c r="J20" s="23"/>
      <c r="K20" s="24"/>
      <c r="L20" s="142"/>
    </row>
    <row r="21" spans="1:12" ht="18" customHeight="1" x14ac:dyDescent="0.3">
      <c r="A21" s="1">
        <v>19</v>
      </c>
      <c r="B21" s="28" t="s">
        <v>94</v>
      </c>
      <c r="C21" s="29">
        <v>2017</v>
      </c>
      <c r="D21" s="19">
        <v>18</v>
      </c>
      <c r="E21" s="40">
        <v>2</v>
      </c>
      <c r="F21" s="30" t="s">
        <v>95</v>
      </c>
      <c r="G21" s="31">
        <v>62779</v>
      </c>
      <c r="H21" s="22"/>
      <c r="I21" s="139">
        <f t="shared" si="0"/>
        <v>0</v>
      </c>
      <c r="J21" s="23"/>
      <c r="K21" s="24"/>
      <c r="L21" s="142"/>
    </row>
    <row r="22" spans="1:12" ht="35.200000000000003" customHeight="1" thickBot="1" x14ac:dyDescent="0.35">
      <c r="A22" s="1">
        <v>20</v>
      </c>
      <c r="B22" s="41" t="s">
        <v>79</v>
      </c>
      <c r="C22" s="42"/>
      <c r="D22" s="42">
        <v>18</v>
      </c>
      <c r="E22" s="42">
        <v>2</v>
      </c>
      <c r="F22" s="43"/>
      <c r="G22" s="44">
        <f>SUM(G3:G21)</f>
        <v>819755</v>
      </c>
      <c r="H22" s="45"/>
      <c r="I22" s="141">
        <f>SUM(I3:I21)</f>
        <v>0</v>
      </c>
      <c r="J22" s="46">
        <f>J7</f>
        <v>213925</v>
      </c>
      <c r="K22" s="45"/>
      <c r="L22" s="143">
        <f>L7+L17</f>
        <v>0</v>
      </c>
    </row>
    <row r="23" spans="1:12" s="54" customFormat="1" ht="18" customHeight="1" thickBot="1" x14ac:dyDescent="0.35">
      <c r="A23" s="47"/>
      <c r="B23" s="48"/>
      <c r="C23" s="49"/>
      <c r="D23" s="50"/>
      <c r="E23" s="50"/>
      <c r="F23" s="48"/>
      <c r="G23" s="51"/>
      <c r="H23" s="52"/>
      <c r="I23" s="52"/>
      <c r="J23" s="53"/>
      <c r="K23" s="52"/>
      <c r="L23" s="52"/>
    </row>
    <row r="24" spans="1:12" ht="46.5" customHeight="1" thickBot="1" x14ac:dyDescent="0.35">
      <c r="A24" s="3" t="s">
        <v>167</v>
      </c>
      <c r="B24" s="55" t="s">
        <v>98</v>
      </c>
      <c r="C24" s="4" t="s">
        <v>135</v>
      </c>
      <c r="D24" s="4" t="s">
        <v>136</v>
      </c>
      <c r="E24" s="4" t="s">
        <v>52</v>
      </c>
      <c r="F24" s="5" t="s">
        <v>46</v>
      </c>
      <c r="G24" s="3" t="s">
        <v>171</v>
      </c>
      <c r="H24" s="6" t="s">
        <v>172</v>
      </c>
      <c r="I24" s="138" t="s">
        <v>173</v>
      </c>
      <c r="J24" s="3" t="s">
        <v>137</v>
      </c>
      <c r="K24" s="8" t="s">
        <v>174</v>
      </c>
      <c r="L24" s="147" t="s">
        <v>175</v>
      </c>
    </row>
    <row r="25" spans="1:12" ht="15.9" customHeight="1" x14ac:dyDescent="0.3">
      <c r="A25" s="1">
        <v>21</v>
      </c>
      <c r="B25" s="56" t="s">
        <v>24</v>
      </c>
      <c r="C25" s="10">
        <v>1960</v>
      </c>
      <c r="D25" s="11">
        <v>19</v>
      </c>
      <c r="E25" s="11">
        <v>1</v>
      </c>
      <c r="F25" s="12" t="s">
        <v>100</v>
      </c>
      <c r="G25" s="13">
        <v>53658</v>
      </c>
      <c r="H25" s="14"/>
      <c r="I25" s="139">
        <f>G25*H25</f>
        <v>0</v>
      </c>
      <c r="J25" s="57"/>
      <c r="K25" s="16"/>
      <c r="L25" s="140"/>
    </row>
    <row r="26" spans="1:12" ht="15.9" customHeight="1" x14ac:dyDescent="0.3">
      <c r="A26" s="1">
        <v>22</v>
      </c>
      <c r="B26" s="17" t="s">
        <v>25</v>
      </c>
      <c r="C26" s="18">
        <v>1990</v>
      </c>
      <c r="D26" s="19">
        <v>20</v>
      </c>
      <c r="E26" s="19">
        <v>1</v>
      </c>
      <c r="F26" s="20" t="s">
        <v>101</v>
      </c>
      <c r="G26" s="21">
        <v>18401</v>
      </c>
      <c r="H26" s="22"/>
      <c r="I26" s="139">
        <f t="shared" ref="I26:I36" si="1">G26*H26</f>
        <v>0</v>
      </c>
      <c r="J26" s="58"/>
      <c r="K26" s="24"/>
      <c r="L26" s="142"/>
    </row>
    <row r="27" spans="1:12" ht="15.9" customHeight="1" x14ac:dyDescent="0.3">
      <c r="A27" s="1">
        <v>23</v>
      </c>
      <c r="B27" s="17" t="s">
        <v>26</v>
      </c>
      <c r="C27" s="18">
        <v>1999</v>
      </c>
      <c r="D27" s="19">
        <v>21</v>
      </c>
      <c r="E27" s="19">
        <v>2</v>
      </c>
      <c r="F27" s="20" t="s">
        <v>143</v>
      </c>
      <c r="G27" s="21">
        <v>76000</v>
      </c>
      <c r="H27" s="22"/>
      <c r="I27" s="139">
        <f t="shared" si="1"/>
        <v>0</v>
      </c>
      <c r="J27" s="58"/>
      <c r="K27" s="24"/>
      <c r="L27" s="142"/>
    </row>
    <row r="28" spans="1:12" ht="15.9" customHeight="1" x14ac:dyDescent="0.3">
      <c r="A28" s="1">
        <v>24</v>
      </c>
      <c r="B28" s="28" t="s">
        <v>102</v>
      </c>
      <c r="C28" s="29">
        <v>2007</v>
      </c>
      <c r="D28" s="19">
        <v>22</v>
      </c>
      <c r="E28" s="40">
        <v>2</v>
      </c>
      <c r="F28" s="30" t="s">
        <v>144</v>
      </c>
      <c r="G28" s="31">
        <v>90000</v>
      </c>
      <c r="H28" s="22"/>
      <c r="I28" s="139">
        <f t="shared" si="1"/>
        <v>0</v>
      </c>
      <c r="J28" s="58"/>
      <c r="K28" s="24"/>
      <c r="L28" s="142"/>
    </row>
    <row r="29" spans="1:12" ht="15.9" customHeight="1" x14ac:dyDescent="0.3">
      <c r="A29" s="1">
        <v>25</v>
      </c>
      <c r="B29" s="28" t="s">
        <v>29</v>
      </c>
      <c r="C29" s="29">
        <v>2007</v>
      </c>
      <c r="D29" s="19">
        <v>23</v>
      </c>
      <c r="E29" s="40">
        <v>2</v>
      </c>
      <c r="F29" s="30" t="s">
        <v>145</v>
      </c>
      <c r="G29" s="31">
        <v>50400</v>
      </c>
      <c r="H29" s="22"/>
      <c r="I29" s="139">
        <f t="shared" si="1"/>
        <v>0</v>
      </c>
      <c r="J29" s="58"/>
      <c r="K29" s="24"/>
      <c r="L29" s="142"/>
    </row>
    <row r="30" spans="1:12" ht="15.9" customHeight="1" x14ac:dyDescent="0.3">
      <c r="A30" s="1">
        <v>26</v>
      </c>
      <c r="B30" s="17" t="s">
        <v>103</v>
      </c>
      <c r="C30" s="18">
        <v>2015</v>
      </c>
      <c r="D30" s="19">
        <v>24</v>
      </c>
      <c r="E30" s="19">
        <v>2</v>
      </c>
      <c r="F30" s="20" t="s">
        <v>104</v>
      </c>
      <c r="G30" s="21">
        <v>6882</v>
      </c>
      <c r="H30" s="22"/>
      <c r="I30" s="139">
        <f t="shared" si="1"/>
        <v>0</v>
      </c>
      <c r="J30" s="58"/>
      <c r="K30" s="24"/>
      <c r="L30" s="142"/>
    </row>
    <row r="31" spans="1:12" ht="15.9" customHeight="1" x14ac:dyDescent="0.3">
      <c r="A31" s="1">
        <v>27</v>
      </c>
      <c r="B31" s="17" t="s">
        <v>32</v>
      </c>
      <c r="C31" s="18">
        <v>2009</v>
      </c>
      <c r="D31" s="19">
        <v>25</v>
      </c>
      <c r="E31" s="19">
        <v>2</v>
      </c>
      <c r="F31" s="20" t="s">
        <v>144</v>
      </c>
      <c r="G31" s="21">
        <v>10000</v>
      </c>
      <c r="H31" s="22"/>
      <c r="I31" s="139">
        <f t="shared" si="1"/>
        <v>0</v>
      </c>
      <c r="J31" s="58"/>
      <c r="K31" s="24"/>
      <c r="L31" s="142"/>
    </row>
    <row r="32" spans="1:12" ht="15.9" customHeight="1" x14ac:dyDescent="0.3">
      <c r="A32" s="1">
        <v>28</v>
      </c>
      <c r="B32" s="17" t="s">
        <v>33</v>
      </c>
      <c r="C32" s="18">
        <v>2008</v>
      </c>
      <c r="D32" s="19">
        <v>26</v>
      </c>
      <c r="E32" s="19">
        <v>2</v>
      </c>
      <c r="F32" s="20" t="s">
        <v>144</v>
      </c>
      <c r="G32" s="21">
        <v>21122</v>
      </c>
      <c r="H32" s="22"/>
      <c r="I32" s="139">
        <f t="shared" si="1"/>
        <v>0</v>
      </c>
      <c r="J32" s="58"/>
      <c r="K32" s="24"/>
      <c r="L32" s="142"/>
    </row>
    <row r="33" spans="1:12" ht="15.9" customHeight="1" x14ac:dyDescent="0.3">
      <c r="A33" s="1">
        <v>29</v>
      </c>
      <c r="B33" s="17" t="s">
        <v>34</v>
      </c>
      <c r="C33" s="18">
        <v>2008</v>
      </c>
      <c r="D33" s="19">
        <v>27</v>
      </c>
      <c r="E33" s="19">
        <v>2</v>
      </c>
      <c r="F33" s="20" t="s">
        <v>143</v>
      </c>
      <c r="G33" s="21">
        <v>6950</v>
      </c>
      <c r="H33" s="22"/>
      <c r="I33" s="139">
        <f t="shared" si="1"/>
        <v>0</v>
      </c>
      <c r="J33" s="58"/>
      <c r="K33" s="24"/>
      <c r="L33" s="142"/>
    </row>
    <row r="34" spans="1:12" ht="15.9" customHeight="1" x14ac:dyDescent="0.3">
      <c r="A34" s="1">
        <v>30</v>
      </c>
      <c r="B34" s="17" t="s">
        <v>35</v>
      </c>
      <c r="C34" s="18">
        <v>2006</v>
      </c>
      <c r="D34" s="19">
        <v>28</v>
      </c>
      <c r="E34" s="19">
        <v>2</v>
      </c>
      <c r="F34" s="20" t="s">
        <v>144</v>
      </c>
      <c r="G34" s="21">
        <v>3898</v>
      </c>
      <c r="H34" s="22"/>
      <c r="I34" s="139">
        <f t="shared" si="1"/>
        <v>0</v>
      </c>
      <c r="J34" s="58"/>
      <c r="K34" s="24"/>
      <c r="L34" s="142"/>
    </row>
    <row r="35" spans="1:12" ht="15.9" customHeight="1" x14ac:dyDescent="0.3">
      <c r="A35" s="1">
        <v>31</v>
      </c>
      <c r="B35" s="17" t="s">
        <v>36</v>
      </c>
      <c r="C35" s="18">
        <v>1999</v>
      </c>
      <c r="D35" s="19">
        <v>29</v>
      </c>
      <c r="E35" s="19">
        <v>2</v>
      </c>
      <c r="F35" s="20" t="s">
        <v>144</v>
      </c>
      <c r="G35" s="21">
        <v>13000</v>
      </c>
      <c r="H35" s="22"/>
      <c r="I35" s="139">
        <f t="shared" si="1"/>
        <v>0</v>
      </c>
      <c r="J35" s="58"/>
      <c r="K35" s="24"/>
      <c r="L35" s="142"/>
    </row>
    <row r="36" spans="1:12" ht="15.9" customHeight="1" x14ac:dyDescent="0.3">
      <c r="A36" s="1">
        <v>32</v>
      </c>
      <c r="B36" s="28" t="s">
        <v>27</v>
      </c>
      <c r="C36" s="29">
        <v>2008</v>
      </c>
      <c r="D36" s="19">
        <v>30</v>
      </c>
      <c r="E36" s="40">
        <v>3</v>
      </c>
      <c r="F36" s="30" t="s">
        <v>108</v>
      </c>
      <c r="G36" s="31">
        <v>115225</v>
      </c>
      <c r="H36" s="59"/>
      <c r="I36" s="139">
        <f t="shared" si="1"/>
        <v>0</v>
      </c>
      <c r="J36" s="58"/>
      <c r="K36" s="60"/>
      <c r="L36" s="142"/>
    </row>
    <row r="37" spans="1:12" ht="15.9" customHeight="1" x14ac:dyDescent="0.3">
      <c r="A37" s="1">
        <v>33</v>
      </c>
      <c r="B37" s="61" t="s">
        <v>146</v>
      </c>
      <c r="C37" s="29" t="s">
        <v>142</v>
      </c>
      <c r="D37" s="19">
        <v>31</v>
      </c>
      <c r="E37" s="40">
        <v>3</v>
      </c>
      <c r="F37" s="30" t="s">
        <v>110</v>
      </c>
      <c r="G37" s="26"/>
      <c r="H37" s="24"/>
      <c r="I37" s="142"/>
      <c r="J37" s="62">
        <v>153390</v>
      </c>
      <c r="K37" s="22"/>
      <c r="L37" s="146">
        <f>J37*K37</f>
        <v>0</v>
      </c>
    </row>
    <row r="38" spans="1:12" ht="15.9" customHeight="1" x14ac:dyDescent="0.3">
      <c r="A38" s="1">
        <v>34</v>
      </c>
      <c r="B38" s="28" t="s">
        <v>47</v>
      </c>
      <c r="C38" s="29">
        <v>2018</v>
      </c>
      <c r="D38" s="19">
        <v>32</v>
      </c>
      <c r="E38" s="40">
        <v>3</v>
      </c>
      <c r="F38" s="30" t="s">
        <v>113</v>
      </c>
      <c r="G38" s="31">
        <v>48206</v>
      </c>
      <c r="H38" s="22"/>
      <c r="I38" s="139">
        <f t="shared" ref="I38:I45" si="2">G38*H38</f>
        <v>0</v>
      </c>
      <c r="J38" s="58"/>
      <c r="K38" s="24"/>
      <c r="L38" s="142"/>
    </row>
    <row r="39" spans="1:12" ht="15.9" customHeight="1" x14ac:dyDescent="0.3">
      <c r="A39" s="1">
        <v>35</v>
      </c>
      <c r="B39" s="28" t="s">
        <v>114</v>
      </c>
      <c r="C39" s="29">
        <v>2016</v>
      </c>
      <c r="D39" s="19">
        <v>33</v>
      </c>
      <c r="E39" s="40">
        <v>3</v>
      </c>
      <c r="F39" s="30" t="s">
        <v>115</v>
      </c>
      <c r="G39" s="31">
        <v>3280</v>
      </c>
      <c r="H39" s="22"/>
      <c r="I39" s="139">
        <f t="shared" si="2"/>
        <v>0</v>
      </c>
      <c r="J39" s="58"/>
      <c r="K39" s="24"/>
      <c r="L39" s="142"/>
    </row>
    <row r="40" spans="1:12" ht="15.9" customHeight="1" x14ac:dyDescent="0.3">
      <c r="A40" s="1">
        <v>36</v>
      </c>
      <c r="B40" s="28" t="s">
        <v>37</v>
      </c>
      <c r="C40" s="29">
        <v>2017</v>
      </c>
      <c r="D40" s="19">
        <v>34</v>
      </c>
      <c r="E40" s="40">
        <v>4</v>
      </c>
      <c r="F40" s="30" t="s">
        <v>116</v>
      </c>
      <c r="G40" s="31">
        <v>25055</v>
      </c>
      <c r="H40" s="22"/>
      <c r="I40" s="139">
        <f t="shared" si="2"/>
        <v>0</v>
      </c>
      <c r="J40" s="58"/>
      <c r="K40" s="24"/>
      <c r="L40" s="142"/>
    </row>
    <row r="41" spans="1:12" ht="15.9" customHeight="1" x14ac:dyDescent="0.3">
      <c r="A41" s="1">
        <v>37</v>
      </c>
      <c r="B41" s="28" t="s">
        <v>118</v>
      </c>
      <c r="C41" s="29">
        <v>2019</v>
      </c>
      <c r="D41" s="19">
        <v>35</v>
      </c>
      <c r="E41" s="40">
        <v>4</v>
      </c>
      <c r="F41" s="30" t="s">
        <v>119</v>
      </c>
      <c r="G41" s="31">
        <v>15920</v>
      </c>
      <c r="H41" s="22"/>
      <c r="I41" s="139">
        <f t="shared" si="2"/>
        <v>0</v>
      </c>
      <c r="J41" s="58"/>
      <c r="K41" s="24"/>
      <c r="L41" s="142"/>
    </row>
    <row r="42" spans="1:12" ht="15.9" customHeight="1" x14ac:dyDescent="0.3">
      <c r="A42" s="1">
        <v>38</v>
      </c>
      <c r="B42" s="28" t="s">
        <v>120</v>
      </c>
      <c r="C42" s="29">
        <v>2019</v>
      </c>
      <c r="D42" s="19">
        <v>36</v>
      </c>
      <c r="E42" s="40">
        <v>4</v>
      </c>
      <c r="F42" s="30" t="s">
        <v>121</v>
      </c>
      <c r="G42" s="31">
        <v>25430</v>
      </c>
      <c r="H42" s="22"/>
      <c r="I42" s="139">
        <f t="shared" si="2"/>
        <v>0</v>
      </c>
      <c r="J42" s="58"/>
      <c r="K42" s="24"/>
      <c r="L42" s="142"/>
    </row>
    <row r="43" spans="1:12" ht="15.9" customHeight="1" x14ac:dyDescent="0.3">
      <c r="A43" s="1">
        <v>39</v>
      </c>
      <c r="B43" s="28" t="s">
        <v>122</v>
      </c>
      <c r="C43" s="29">
        <v>2019</v>
      </c>
      <c r="D43" s="19">
        <v>37</v>
      </c>
      <c r="E43" s="40">
        <v>4</v>
      </c>
      <c r="F43" s="30" t="s">
        <v>123</v>
      </c>
      <c r="G43" s="31">
        <v>33598</v>
      </c>
      <c r="H43" s="22"/>
      <c r="I43" s="139">
        <f t="shared" si="2"/>
        <v>0</v>
      </c>
      <c r="J43" s="58"/>
      <c r="K43" s="24"/>
      <c r="L43" s="142"/>
    </row>
    <row r="44" spans="1:12" ht="15.9" customHeight="1" x14ac:dyDescent="0.3">
      <c r="A44" s="1">
        <v>40</v>
      </c>
      <c r="B44" s="28" t="s">
        <v>124</v>
      </c>
      <c r="C44" s="29">
        <v>2019</v>
      </c>
      <c r="D44" s="19">
        <v>38</v>
      </c>
      <c r="E44" s="40">
        <v>4</v>
      </c>
      <c r="F44" s="30" t="s">
        <v>125</v>
      </c>
      <c r="G44" s="31">
        <v>20767</v>
      </c>
      <c r="H44" s="22"/>
      <c r="I44" s="139">
        <f t="shared" si="2"/>
        <v>0</v>
      </c>
      <c r="J44" s="58"/>
      <c r="K44" s="24"/>
      <c r="L44" s="142"/>
    </row>
    <row r="45" spans="1:12" ht="15.9" customHeight="1" x14ac:dyDescent="0.3">
      <c r="A45" s="1">
        <v>41</v>
      </c>
      <c r="B45" s="28" t="s">
        <v>32</v>
      </c>
      <c r="C45" s="29">
        <v>2019</v>
      </c>
      <c r="D45" s="19">
        <v>39</v>
      </c>
      <c r="E45" s="40">
        <v>4</v>
      </c>
      <c r="F45" s="30" t="s">
        <v>126</v>
      </c>
      <c r="G45" s="31">
        <v>1602</v>
      </c>
      <c r="H45" s="22"/>
      <c r="I45" s="139">
        <f t="shared" si="2"/>
        <v>0</v>
      </c>
      <c r="J45" s="58"/>
      <c r="K45" s="24"/>
      <c r="L45" s="142"/>
    </row>
    <row r="46" spans="1:12" ht="15.9" customHeight="1" x14ac:dyDescent="0.3">
      <c r="A46" s="1">
        <v>42</v>
      </c>
      <c r="B46" s="36" t="s">
        <v>147</v>
      </c>
      <c r="C46" s="33" t="s">
        <v>142</v>
      </c>
      <c r="D46" s="18" t="s">
        <v>142</v>
      </c>
      <c r="E46" s="29" t="s">
        <v>142</v>
      </c>
      <c r="F46" s="34" t="s">
        <v>128</v>
      </c>
      <c r="G46" s="58"/>
      <c r="H46" s="37"/>
      <c r="I46" s="38"/>
      <c r="J46" s="58"/>
      <c r="K46" s="37"/>
      <c r="L46" s="137"/>
    </row>
    <row r="47" spans="1:12" ht="31.6" customHeight="1" thickBot="1" x14ac:dyDescent="0.35">
      <c r="A47" s="1">
        <v>43</v>
      </c>
      <c r="B47" s="41" t="s">
        <v>79</v>
      </c>
      <c r="C47" s="42"/>
      <c r="D47" s="42">
        <v>21</v>
      </c>
      <c r="E47" s="42">
        <v>4</v>
      </c>
      <c r="F47" s="43"/>
      <c r="G47" s="44">
        <f>SUM(G25:G46)</f>
        <v>639394</v>
      </c>
      <c r="H47" s="45"/>
      <c r="I47" s="143">
        <f>SUM(I25:I46)</f>
        <v>0</v>
      </c>
      <c r="J47" s="44">
        <f>J37</f>
        <v>153390</v>
      </c>
      <c r="K47" s="45"/>
      <c r="L47" s="143">
        <f>L37+L46</f>
        <v>0</v>
      </c>
    </row>
    <row r="48" spans="1:12" ht="15.9" customHeight="1" thickBot="1" x14ac:dyDescent="0.35">
      <c r="A48" s="63"/>
      <c r="B48" s="48"/>
      <c r="C48" s="48"/>
      <c r="D48" s="50"/>
      <c r="E48" s="50"/>
      <c r="F48" s="48"/>
      <c r="G48" s="51"/>
      <c r="H48" s="64"/>
      <c r="I48" s="64"/>
      <c r="J48" s="53"/>
      <c r="K48" s="64"/>
      <c r="L48" s="64"/>
    </row>
    <row r="49" spans="1:12" ht="39.799999999999997" customHeight="1" thickBot="1" x14ac:dyDescent="0.35">
      <c r="A49" s="65" t="s">
        <v>167</v>
      </c>
      <c r="B49" s="55" t="s">
        <v>127</v>
      </c>
      <c r="C49" s="4" t="s">
        <v>135</v>
      </c>
      <c r="D49" s="4" t="s">
        <v>136</v>
      </c>
      <c r="E49" s="4" t="s">
        <v>52</v>
      </c>
      <c r="F49" s="5" t="s">
        <v>46</v>
      </c>
      <c r="G49" s="3" t="s">
        <v>171</v>
      </c>
      <c r="H49" s="6" t="s">
        <v>172</v>
      </c>
      <c r="I49" s="138" t="s">
        <v>173</v>
      </c>
      <c r="J49" s="3" t="s">
        <v>137</v>
      </c>
      <c r="K49" s="8" t="s">
        <v>174</v>
      </c>
      <c r="L49" s="147" t="s">
        <v>175</v>
      </c>
    </row>
    <row r="50" spans="1:12" ht="25.55" customHeight="1" x14ac:dyDescent="0.3">
      <c r="A50" s="1">
        <v>44</v>
      </c>
      <c r="B50" s="66" t="s">
        <v>39</v>
      </c>
      <c r="C50" s="10">
        <v>1985</v>
      </c>
      <c r="D50" s="10">
        <v>40</v>
      </c>
      <c r="E50" s="10">
        <v>1</v>
      </c>
      <c r="F50" s="67" t="s">
        <v>148</v>
      </c>
      <c r="G50" s="13">
        <v>133192</v>
      </c>
      <c r="H50" s="14"/>
      <c r="I50" s="139">
        <f>G50*H50</f>
        <v>0</v>
      </c>
      <c r="J50" s="57"/>
      <c r="K50" s="16"/>
      <c r="L50" s="140"/>
    </row>
    <row r="51" spans="1:12" ht="15.9" customHeight="1" x14ac:dyDescent="0.3">
      <c r="A51" s="1">
        <v>45</v>
      </c>
      <c r="B51" s="68" t="s">
        <v>40</v>
      </c>
      <c r="C51" s="18">
        <v>1985</v>
      </c>
      <c r="D51" s="18">
        <v>41</v>
      </c>
      <c r="E51" s="18">
        <v>1</v>
      </c>
      <c r="F51" s="69" t="s">
        <v>129</v>
      </c>
      <c r="G51" s="21">
        <v>19417</v>
      </c>
      <c r="H51" s="22"/>
      <c r="I51" s="139">
        <f t="shared" ref="I51:I59" si="3">G51*H51</f>
        <v>0</v>
      </c>
      <c r="J51" s="58"/>
      <c r="K51" s="24"/>
      <c r="L51" s="142"/>
    </row>
    <row r="52" spans="1:12" ht="15.9" customHeight="1" x14ac:dyDescent="0.3">
      <c r="A52" s="1">
        <v>46</v>
      </c>
      <c r="B52" s="68" t="s">
        <v>41</v>
      </c>
      <c r="C52" s="18">
        <v>1985</v>
      </c>
      <c r="D52" s="18">
        <v>42</v>
      </c>
      <c r="E52" s="18">
        <v>1</v>
      </c>
      <c r="F52" s="69" t="s">
        <v>130</v>
      </c>
      <c r="G52" s="21">
        <v>36640</v>
      </c>
      <c r="H52" s="22"/>
      <c r="I52" s="139">
        <f t="shared" si="3"/>
        <v>0</v>
      </c>
      <c r="J52" s="58"/>
      <c r="K52" s="24"/>
      <c r="L52" s="142"/>
    </row>
    <row r="53" spans="1:12" ht="15.9" customHeight="1" x14ac:dyDescent="0.3">
      <c r="A53" s="1">
        <v>47</v>
      </c>
      <c r="B53" s="70" t="s">
        <v>42</v>
      </c>
      <c r="C53" s="33">
        <v>1983</v>
      </c>
      <c r="D53" s="18">
        <v>43</v>
      </c>
      <c r="E53" s="33">
        <v>2</v>
      </c>
      <c r="F53" s="69" t="s">
        <v>131</v>
      </c>
      <c r="G53" s="21">
        <v>108503</v>
      </c>
      <c r="H53" s="22"/>
      <c r="I53" s="139">
        <f t="shared" si="3"/>
        <v>0</v>
      </c>
      <c r="J53" s="58"/>
      <c r="K53" s="24"/>
      <c r="L53" s="142"/>
    </row>
    <row r="54" spans="1:12" ht="15.9" customHeight="1" x14ac:dyDescent="0.3">
      <c r="A54" s="1">
        <v>48</v>
      </c>
      <c r="B54" s="68" t="s">
        <v>149</v>
      </c>
      <c r="C54" s="18">
        <v>2000</v>
      </c>
      <c r="D54" s="18">
        <v>44</v>
      </c>
      <c r="E54" s="18">
        <v>3</v>
      </c>
      <c r="F54" s="69" t="s">
        <v>132</v>
      </c>
      <c r="G54" s="21">
        <v>11003</v>
      </c>
      <c r="H54" s="22"/>
      <c r="I54" s="139">
        <f t="shared" si="3"/>
        <v>0</v>
      </c>
      <c r="J54" s="58"/>
      <c r="K54" s="24"/>
      <c r="L54" s="142"/>
    </row>
    <row r="55" spans="1:12" ht="15.9" customHeight="1" x14ac:dyDescent="0.3">
      <c r="A55" s="1">
        <v>49</v>
      </c>
      <c r="B55" s="71" t="s">
        <v>43</v>
      </c>
      <c r="C55" s="29">
        <v>1994</v>
      </c>
      <c r="D55" s="18">
        <v>45</v>
      </c>
      <c r="E55" s="29">
        <v>4</v>
      </c>
      <c r="F55" s="72" t="s">
        <v>133</v>
      </c>
      <c r="G55" s="31">
        <v>46887</v>
      </c>
      <c r="H55" s="22"/>
      <c r="I55" s="139">
        <f t="shared" si="3"/>
        <v>0</v>
      </c>
      <c r="J55" s="58"/>
      <c r="K55" s="24"/>
      <c r="L55" s="142"/>
    </row>
    <row r="56" spans="1:12" ht="15.9" customHeight="1" x14ac:dyDescent="0.3">
      <c r="A56" s="1">
        <v>50</v>
      </c>
      <c r="B56" s="68" t="s">
        <v>44</v>
      </c>
      <c r="C56" s="18">
        <v>2014</v>
      </c>
      <c r="D56" s="18">
        <v>46</v>
      </c>
      <c r="E56" s="18">
        <v>4</v>
      </c>
      <c r="F56" s="69" t="s">
        <v>133</v>
      </c>
      <c r="G56" s="21">
        <v>17220</v>
      </c>
      <c r="H56" s="22"/>
      <c r="I56" s="139">
        <f t="shared" si="3"/>
        <v>0</v>
      </c>
      <c r="J56" s="58"/>
      <c r="K56" s="24"/>
      <c r="L56" s="142"/>
    </row>
    <row r="57" spans="1:12" ht="15.9" customHeight="1" x14ac:dyDescent="0.3">
      <c r="A57" s="1">
        <v>51</v>
      </c>
      <c r="B57" s="68" t="s">
        <v>150</v>
      </c>
      <c r="C57" s="18">
        <v>1982</v>
      </c>
      <c r="D57" s="18">
        <v>47</v>
      </c>
      <c r="E57" s="18">
        <v>5</v>
      </c>
      <c r="F57" s="69" t="s">
        <v>151</v>
      </c>
      <c r="G57" s="21">
        <v>384999</v>
      </c>
      <c r="H57" s="22"/>
      <c r="I57" s="139">
        <f t="shared" si="3"/>
        <v>0</v>
      </c>
      <c r="J57" s="58"/>
      <c r="K57" s="24"/>
      <c r="L57" s="142"/>
    </row>
    <row r="58" spans="1:12" ht="19.5" customHeight="1" x14ac:dyDescent="0.3">
      <c r="A58" s="1">
        <v>52</v>
      </c>
      <c r="B58" s="73" t="s">
        <v>169</v>
      </c>
      <c r="C58" s="18">
        <v>1982</v>
      </c>
      <c r="D58" s="18">
        <v>48</v>
      </c>
      <c r="E58" s="18">
        <v>5</v>
      </c>
      <c r="F58" s="69" t="s">
        <v>152</v>
      </c>
      <c r="G58" s="21">
        <v>26048</v>
      </c>
      <c r="H58" s="22"/>
      <c r="I58" s="139">
        <f t="shared" si="3"/>
        <v>0</v>
      </c>
      <c r="J58" s="62">
        <v>257000</v>
      </c>
      <c r="K58" s="22"/>
      <c r="L58" s="139">
        <f>J58*K58</f>
        <v>0</v>
      </c>
    </row>
    <row r="59" spans="1:12" ht="15.9" customHeight="1" x14ac:dyDescent="0.3">
      <c r="A59" s="1">
        <v>53</v>
      </c>
      <c r="B59" s="70" t="s">
        <v>45</v>
      </c>
      <c r="C59" s="33">
        <v>2017</v>
      </c>
      <c r="D59" s="18">
        <v>49</v>
      </c>
      <c r="E59" s="33">
        <v>5</v>
      </c>
      <c r="F59" s="74" t="s">
        <v>153</v>
      </c>
      <c r="G59" s="35">
        <v>111829</v>
      </c>
      <c r="H59" s="22"/>
      <c r="I59" s="139">
        <f t="shared" si="3"/>
        <v>0</v>
      </c>
      <c r="J59" s="58"/>
      <c r="K59" s="24"/>
      <c r="L59" s="142"/>
    </row>
    <row r="60" spans="1:12" ht="15.9" customHeight="1" x14ac:dyDescent="0.3">
      <c r="A60" s="1">
        <v>54</v>
      </c>
      <c r="B60" s="73" t="s">
        <v>154</v>
      </c>
      <c r="C60" s="18" t="s">
        <v>142</v>
      </c>
      <c r="D60" s="18" t="s">
        <v>142</v>
      </c>
      <c r="E60" s="18" t="s">
        <v>142</v>
      </c>
      <c r="F60" s="69" t="s">
        <v>134</v>
      </c>
      <c r="G60" s="58"/>
      <c r="H60" s="37"/>
      <c r="I60" s="38"/>
      <c r="J60" s="58"/>
      <c r="K60" s="37"/>
      <c r="L60" s="137"/>
    </row>
    <row r="61" spans="1:12" ht="25.55" customHeight="1" thickBot="1" x14ac:dyDescent="0.35">
      <c r="A61" s="1">
        <v>55</v>
      </c>
      <c r="B61" s="41" t="s">
        <v>79</v>
      </c>
      <c r="C61" s="42"/>
      <c r="D61" s="42">
        <v>10</v>
      </c>
      <c r="E61" s="42">
        <v>5</v>
      </c>
      <c r="F61" s="43"/>
      <c r="G61" s="44">
        <f>SUM(G50:G60)</f>
        <v>895738</v>
      </c>
      <c r="H61" s="75"/>
      <c r="I61" s="144">
        <f>SUM(I50:I60)</f>
        <v>0</v>
      </c>
      <c r="J61" s="44">
        <f>J58</f>
        <v>257000</v>
      </c>
      <c r="K61" s="75"/>
      <c r="L61" s="144">
        <f>L58+L60</f>
        <v>0</v>
      </c>
    </row>
    <row r="62" spans="1:12" ht="15.9" customHeight="1" thickBot="1" x14ac:dyDescent="0.35">
      <c r="A62" s="63"/>
      <c r="B62" s="76"/>
      <c r="C62" s="76"/>
      <c r="D62" s="77"/>
      <c r="E62" s="77"/>
      <c r="F62" s="76"/>
      <c r="G62" s="78"/>
      <c r="H62" s="64"/>
      <c r="I62" s="64"/>
      <c r="J62" s="79"/>
      <c r="K62" s="64"/>
      <c r="L62" s="64"/>
    </row>
    <row r="63" spans="1:12" ht="43.55" customHeight="1" thickBot="1" x14ac:dyDescent="0.35">
      <c r="A63" s="65" t="s">
        <v>167</v>
      </c>
      <c r="B63" s="55" t="s">
        <v>53</v>
      </c>
      <c r="C63" s="4" t="s">
        <v>135</v>
      </c>
      <c r="D63" s="4" t="s">
        <v>136</v>
      </c>
      <c r="E63" s="4" t="s">
        <v>52</v>
      </c>
      <c r="F63" s="5" t="s">
        <v>46</v>
      </c>
      <c r="G63" s="3" t="s">
        <v>171</v>
      </c>
      <c r="H63" s="6" t="s">
        <v>172</v>
      </c>
      <c r="I63" s="138" t="s">
        <v>173</v>
      </c>
      <c r="J63" s="3" t="s">
        <v>137</v>
      </c>
      <c r="K63" s="8" t="s">
        <v>174</v>
      </c>
      <c r="L63" s="147" t="s">
        <v>175</v>
      </c>
    </row>
    <row r="64" spans="1:12" ht="15.9" customHeight="1" x14ac:dyDescent="0.3">
      <c r="A64" s="1">
        <v>56</v>
      </c>
      <c r="B64" s="56" t="s">
        <v>1</v>
      </c>
      <c r="C64" s="10">
        <v>1968</v>
      </c>
      <c r="D64" s="10">
        <v>50</v>
      </c>
      <c r="E64" s="11">
        <v>1</v>
      </c>
      <c r="F64" s="12" t="s">
        <v>55</v>
      </c>
      <c r="G64" s="80">
        <v>65000</v>
      </c>
      <c r="H64" s="81"/>
      <c r="I64" s="139">
        <f t="shared" ref="I64:I70" si="4">G64*H64</f>
        <v>0</v>
      </c>
      <c r="J64" s="57"/>
      <c r="K64" s="118"/>
      <c r="L64" s="148"/>
    </row>
    <row r="65" spans="1:12" ht="15.9" customHeight="1" x14ac:dyDescent="0.3">
      <c r="A65" s="1">
        <v>57</v>
      </c>
      <c r="B65" s="17" t="s">
        <v>3</v>
      </c>
      <c r="C65" s="18">
        <v>2009</v>
      </c>
      <c r="D65" s="18">
        <v>51</v>
      </c>
      <c r="E65" s="19">
        <v>1</v>
      </c>
      <c r="F65" s="20" t="s">
        <v>57</v>
      </c>
      <c r="G65" s="82">
        <v>1000</v>
      </c>
      <c r="H65" s="83"/>
      <c r="I65" s="139">
        <f t="shared" si="4"/>
        <v>0</v>
      </c>
      <c r="J65" s="58"/>
      <c r="K65" s="119"/>
      <c r="L65" s="145"/>
    </row>
    <row r="66" spans="1:12" ht="15.9" customHeight="1" x14ac:dyDescent="0.3">
      <c r="A66" s="1">
        <v>58</v>
      </c>
      <c r="B66" s="32" t="s">
        <v>4</v>
      </c>
      <c r="C66" s="33">
        <v>1968</v>
      </c>
      <c r="D66" s="18">
        <v>52</v>
      </c>
      <c r="E66" s="39">
        <v>1</v>
      </c>
      <c r="F66" s="34" t="s">
        <v>60</v>
      </c>
      <c r="G66" s="84">
        <v>54344</v>
      </c>
      <c r="H66" s="83"/>
      <c r="I66" s="139">
        <f t="shared" si="4"/>
        <v>0</v>
      </c>
      <c r="J66" s="58"/>
      <c r="K66" s="119"/>
      <c r="L66" s="145"/>
    </row>
    <row r="67" spans="1:12" ht="15.9" customHeight="1" x14ac:dyDescent="0.3">
      <c r="A67" s="1">
        <v>59</v>
      </c>
      <c r="B67" s="32" t="s">
        <v>6</v>
      </c>
      <c r="C67" s="33">
        <v>1965</v>
      </c>
      <c r="D67" s="18">
        <v>53</v>
      </c>
      <c r="E67" s="39">
        <v>1</v>
      </c>
      <c r="F67" s="34" t="s">
        <v>62</v>
      </c>
      <c r="G67" s="84">
        <v>18304</v>
      </c>
      <c r="H67" s="83"/>
      <c r="I67" s="139">
        <f t="shared" si="4"/>
        <v>0</v>
      </c>
      <c r="J67" s="58"/>
      <c r="K67" s="119"/>
      <c r="L67" s="145"/>
    </row>
    <row r="68" spans="1:12" ht="14.25" customHeight="1" x14ac:dyDescent="0.3">
      <c r="A68" s="1">
        <v>60</v>
      </c>
      <c r="B68" s="32" t="s">
        <v>7</v>
      </c>
      <c r="C68" s="33">
        <v>2016</v>
      </c>
      <c r="D68" s="18">
        <v>54</v>
      </c>
      <c r="E68" s="39">
        <v>1</v>
      </c>
      <c r="F68" s="34" t="s">
        <v>64</v>
      </c>
      <c r="G68" s="84">
        <v>26115</v>
      </c>
      <c r="H68" s="83"/>
      <c r="I68" s="139">
        <f t="shared" si="4"/>
        <v>0</v>
      </c>
      <c r="J68" s="58"/>
      <c r="K68" s="119"/>
      <c r="L68" s="145"/>
    </row>
    <row r="69" spans="1:12" ht="15.9" customHeight="1" x14ac:dyDescent="0.3">
      <c r="A69" s="1">
        <v>61</v>
      </c>
      <c r="B69" s="32" t="s">
        <v>9</v>
      </c>
      <c r="C69" s="33">
        <v>2009</v>
      </c>
      <c r="D69" s="18">
        <v>55</v>
      </c>
      <c r="E69" s="39">
        <v>1</v>
      </c>
      <c r="F69" s="85" t="s">
        <v>66</v>
      </c>
      <c r="G69" s="84">
        <v>87637</v>
      </c>
      <c r="H69" s="83"/>
      <c r="I69" s="139">
        <f t="shared" si="4"/>
        <v>0</v>
      </c>
      <c r="J69" s="58"/>
      <c r="K69" s="119"/>
      <c r="L69" s="145"/>
    </row>
    <row r="70" spans="1:12" ht="15.9" customHeight="1" x14ac:dyDescent="0.3">
      <c r="A70" s="1">
        <v>62</v>
      </c>
      <c r="B70" s="32" t="s">
        <v>155</v>
      </c>
      <c r="C70" s="33">
        <v>2017</v>
      </c>
      <c r="D70" s="18">
        <v>56</v>
      </c>
      <c r="E70" s="39">
        <v>1</v>
      </c>
      <c r="F70" s="34" t="s">
        <v>68</v>
      </c>
      <c r="G70" s="84">
        <v>64422</v>
      </c>
      <c r="H70" s="83"/>
      <c r="I70" s="139">
        <f t="shared" si="4"/>
        <v>0</v>
      </c>
      <c r="J70" s="58"/>
      <c r="K70" s="119"/>
      <c r="L70" s="145"/>
    </row>
    <row r="71" spans="1:12" ht="15.9" customHeight="1" x14ac:dyDescent="0.3">
      <c r="A71" s="1">
        <v>63</v>
      </c>
      <c r="B71" s="86" t="s">
        <v>146</v>
      </c>
      <c r="C71" s="33">
        <v>2014</v>
      </c>
      <c r="D71" s="18">
        <v>57</v>
      </c>
      <c r="E71" s="39">
        <v>1</v>
      </c>
      <c r="F71" s="34" t="s">
        <v>70</v>
      </c>
      <c r="G71" s="122"/>
      <c r="H71" s="119"/>
      <c r="I71" s="145"/>
      <c r="J71" s="62">
        <v>163915</v>
      </c>
      <c r="K71" s="83"/>
      <c r="L71" s="139">
        <f t="shared" ref="L71" si="5">J71*K71</f>
        <v>0</v>
      </c>
    </row>
    <row r="72" spans="1:12" ht="15.9" customHeight="1" x14ac:dyDescent="0.3">
      <c r="A72" s="1">
        <v>64</v>
      </c>
      <c r="B72" s="36" t="s">
        <v>156</v>
      </c>
      <c r="C72" s="33" t="s">
        <v>142</v>
      </c>
      <c r="D72" s="33" t="s">
        <v>142</v>
      </c>
      <c r="E72" s="33" t="s">
        <v>142</v>
      </c>
      <c r="F72" s="34" t="s">
        <v>73</v>
      </c>
      <c r="G72" s="58"/>
      <c r="H72" s="37"/>
      <c r="I72" s="38"/>
      <c r="J72" s="58"/>
      <c r="K72" s="37"/>
      <c r="L72" s="137"/>
    </row>
    <row r="73" spans="1:12" ht="15.9" customHeight="1" x14ac:dyDescent="0.3">
      <c r="A73" s="1">
        <v>65</v>
      </c>
      <c r="B73" s="32" t="s">
        <v>157</v>
      </c>
      <c r="C73" s="33">
        <v>2014</v>
      </c>
      <c r="D73" s="18">
        <v>58</v>
      </c>
      <c r="E73" s="39">
        <v>2</v>
      </c>
      <c r="F73" s="34" t="s">
        <v>14</v>
      </c>
      <c r="G73" s="84">
        <v>68805</v>
      </c>
      <c r="H73" s="83"/>
      <c r="I73" s="139">
        <f t="shared" ref="I73:I74" si="6">G73*H73</f>
        <v>0</v>
      </c>
      <c r="J73" s="58"/>
      <c r="K73" s="119"/>
      <c r="L73" s="145"/>
    </row>
    <row r="74" spans="1:12" ht="15.9" customHeight="1" x14ac:dyDescent="0.3">
      <c r="A74" s="1">
        <v>66</v>
      </c>
      <c r="B74" s="87" t="s">
        <v>77</v>
      </c>
      <c r="C74" s="88">
        <v>2018</v>
      </c>
      <c r="D74" s="89">
        <v>59</v>
      </c>
      <c r="E74" s="90">
        <v>2</v>
      </c>
      <c r="F74" s="91" t="s">
        <v>158</v>
      </c>
      <c r="G74" s="92">
        <v>37585</v>
      </c>
      <c r="H74" s="93"/>
      <c r="I74" s="139">
        <f t="shared" si="6"/>
        <v>0</v>
      </c>
      <c r="J74" s="120"/>
      <c r="K74" s="121"/>
      <c r="L74" s="149"/>
    </row>
    <row r="75" spans="1:12" s="124" customFormat="1" ht="30.8" customHeight="1" thickBot="1" x14ac:dyDescent="0.25">
      <c r="A75" s="1">
        <v>67</v>
      </c>
      <c r="B75" s="41" t="s">
        <v>79</v>
      </c>
      <c r="C75" s="42"/>
      <c r="D75" s="42">
        <v>10</v>
      </c>
      <c r="E75" s="42">
        <v>2</v>
      </c>
      <c r="F75" s="43"/>
      <c r="G75" s="44">
        <f>SUM(G64:G74)</f>
        <v>423212</v>
      </c>
      <c r="H75" s="75"/>
      <c r="I75" s="144">
        <f>SUM(I64:I74)</f>
        <v>0</v>
      </c>
      <c r="J75" s="44">
        <f>J71</f>
        <v>163915</v>
      </c>
      <c r="K75" s="75"/>
      <c r="L75" s="144">
        <f>L71+L72</f>
        <v>0</v>
      </c>
    </row>
    <row r="76" spans="1:12" ht="15.9" customHeight="1" thickBot="1" x14ac:dyDescent="0.35">
      <c r="A76" s="63"/>
      <c r="B76" s="76"/>
      <c r="C76" s="76"/>
      <c r="D76" s="77"/>
      <c r="E76" s="77"/>
      <c r="F76" s="76"/>
      <c r="G76" s="78"/>
      <c r="H76" s="64"/>
      <c r="I76" s="64"/>
      <c r="J76" s="79"/>
      <c r="K76" s="64"/>
      <c r="L76" s="64"/>
    </row>
    <row r="77" spans="1:12" ht="38.950000000000003" customHeight="1" thickBot="1" x14ac:dyDescent="0.35">
      <c r="A77" s="65" t="s">
        <v>167</v>
      </c>
      <c r="B77" s="94" t="s">
        <v>81</v>
      </c>
      <c r="C77" s="7" t="s">
        <v>135</v>
      </c>
      <c r="D77" s="7" t="s">
        <v>136</v>
      </c>
      <c r="E77" s="7" t="s">
        <v>52</v>
      </c>
      <c r="F77" s="65" t="s">
        <v>46</v>
      </c>
      <c r="G77" s="3" t="s">
        <v>171</v>
      </c>
      <c r="H77" s="6" t="s">
        <v>172</v>
      </c>
      <c r="I77" s="138" t="s">
        <v>173</v>
      </c>
      <c r="J77" s="3" t="s">
        <v>137</v>
      </c>
      <c r="K77" s="8" t="s">
        <v>174</v>
      </c>
      <c r="L77" s="147" t="s">
        <v>175</v>
      </c>
    </row>
    <row r="78" spans="1:12" x14ac:dyDescent="0.3">
      <c r="A78" s="95">
        <v>68</v>
      </c>
      <c r="B78" s="56" t="s">
        <v>17</v>
      </c>
      <c r="C78" s="10">
        <v>1973</v>
      </c>
      <c r="D78" s="10">
        <v>60</v>
      </c>
      <c r="E78" s="11">
        <v>1</v>
      </c>
      <c r="F78" s="12" t="s">
        <v>82</v>
      </c>
      <c r="G78" s="80">
        <v>35500</v>
      </c>
      <c r="H78" s="81"/>
      <c r="I78" s="139">
        <f t="shared" ref="I78:I85" si="7">G78*H78</f>
        <v>0</v>
      </c>
      <c r="J78" s="123"/>
      <c r="K78" s="118"/>
      <c r="L78" s="148"/>
    </row>
    <row r="79" spans="1:12" x14ac:dyDescent="0.3">
      <c r="A79" s="95">
        <v>69</v>
      </c>
      <c r="B79" s="32" t="s">
        <v>159</v>
      </c>
      <c r="C79" s="33">
        <v>2017</v>
      </c>
      <c r="D79" s="18">
        <v>61</v>
      </c>
      <c r="E79" s="39">
        <v>2</v>
      </c>
      <c r="F79" s="34" t="s">
        <v>83</v>
      </c>
      <c r="G79" s="84">
        <v>69340</v>
      </c>
      <c r="H79" s="83"/>
      <c r="I79" s="139">
        <f t="shared" si="7"/>
        <v>0</v>
      </c>
      <c r="J79" s="58"/>
      <c r="K79" s="119"/>
      <c r="L79" s="145"/>
    </row>
    <row r="80" spans="1:12" x14ac:dyDescent="0.3">
      <c r="A80" s="95">
        <v>70</v>
      </c>
      <c r="B80" s="32" t="s">
        <v>48</v>
      </c>
      <c r="C80" s="33">
        <v>1999</v>
      </c>
      <c r="D80" s="18">
        <v>62</v>
      </c>
      <c r="E80" s="39">
        <v>3</v>
      </c>
      <c r="F80" s="34" t="s">
        <v>84</v>
      </c>
      <c r="G80" s="84">
        <v>75000</v>
      </c>
      <c r="H80" s="83"/>
      <c r="I80" s="139">
        <f t="shared" si="7"/>
        <v>0</v>
      </c>
      <c r="J80" s="58"/>
      <c r="K80" s="119"/>
      <c r="L80" s="145"/>
    </row>
    <row r="81" spans="1:12" x14ac:dyDescent="0.3">
      <c r="A81" s="95">
        <v>71</v>
      </c>
      <c r="B81" s="32" t="s">
        <v>19</v>
      </c>
      <c r="C81" s="33">
        <v>2007</v>
      </c>
      <c r="D81" s="18">
        <v>63</v>
      </c>
      <c r="E81" s="39">
        <v>3</v>
      </c>
      <c r="F81" s="34" t="s">
        <v>85</v>
      </c>
      <c r="G81" s="84">
        <v>121700</v>
      </c>
      <c r="H81" s="83"/>
      <c r="I81" s="139">
        <f t="shared" si="7"/>
        <v>0</v>
      </c>
      <c r="J81" s="58"/>
      <c r="K81" s="119"/>
      <c r="L81" s="145"/>
    </row>
    <row r="82" spans="1:12" x14ac:dyDescent="0.3">
      <c r="A82" s="95">
        <v>72</v>
      </c>
      <c r="B82" s="32" t="s">
        <v>22</v>
      </c>
      <c r="C82" s="33">
        <v>2016</v>
      </c>
      <c r="D82" s="18">
        <v>64</v>
      </c>
      <c r="E82" s="39">
        <v>3</v>
      </c>
      <c r="F82" s="34" t="s">
        <v>87</v>
      </c>
      <c r="G82" s="84">
        <v>57424</v>
      </c>
      <c r="H82" s="83"/>
      <c r="I82" s="139">
        <f t="shared" si="7"/>
        <v>0</v>
      </c>
      <c r="J82" s="58"/>
      <c r="K82" s="119"/>
      <c r="L82" s="145"/>
    </row>
    <row r="83" spans="1:12" x14ac:dyDescent="0.3">
      <c r="A83" s="95">
        <v>73</v>
      </c>
      <c r="B83" s="32" t="s">
        <v>89</v>
      </c>
      <c r="C83" s="33">
        <v>1952</v>
      </c>
      <c r="D83" s="18">
        <v>65</v>
      </c>
      <c r="E83" s="39">
        <v>3</v>
      </c>
      <c r="F83" s="34" t="s">
        <v>90</v>
      </c>
      <c r="G83" s="84">
        <v>29752</v>
      </c>
      <c r="H83" s="83"/>
      <c r="I83" s="139">
        <f t="shared" si="7"/>
        <v>0</v>
      </c>
      <c r="J83" s="58"/>
      <c r="K83" s="119"/>
      <c r="L83" s="145"/>
    </row>
    <row r="84" spans="1:12" x14ac:dyDescent="0.3">
      <c r="A84" s="95">
        <v>74</v>
      </c>
      <c r="B84" s="32" t="s">
        <v>92</v>
      </c>
      <c r="C84" s="33">
        <v>2017</v>
      </c>
      <c r="D84" s="18">
        <v>66</v>
      </c>
      <c r="E84" s="39">
        <v>4</v>
      </c>
      <c r="F84" s="34" t="s">
        <v>93</v>
      </c>
      <c r="G84" s="84">
        <v>28368</v>
      </c>
      <c r="H84" s="83"/>
      <c r="I84" s="139">
        <f t="shared" si="7"/>
        <v>0</v>
      </c>
      <c r="J84" s="58"/>
      <c r="K84" s="119"/>
      <c r="L84" s="145"/>
    </row>
    <row r="85" spans="1:12" x14ac:dyDescent="0.3">
      <c r="A85" s="95">
        <v>75</v>
      </c>
      <c r="B85" s="32" t="s">
        <v>23</v>
      </c>
      <c r="C85" s="33">
        <v>1995</v>
      </c>
      <c r="D85" s="18">
        <v>67</v>
      </c>
      <c r="E85" s="39">
        <v>5</v>
      </c>
      <c r="F85" s="34" t="s">
        <v>96</v>
      </c>
      <c r="G85" s="84">
        <v>269451</v>
      </c>
      <c r="H85" s="83"/>
      <c r="I85" s="139">
        <f t="shared" si="7"/>
        <v>0</v>
      </c>
      <c r="J85" s="58"/>
      <c r="K85" s="119"/>
      <c r="L85" s="145"/>
    </row>
    <row r="86" spans="1:12" ht="13.6" customHeight="1" x14ac:dyDescent="0.3">
      <c r="A86" s="95">
        <v>76</v>
      </c>
      <c r="B86" s="96" t="s">
        <v>12</v>
      </c>
      <c r="C86" s="33">
        <v>2016</v>
      </c>
      <c r="D86" s="18">
        <v>68</v>
      </c>
      <c r="E86" s="39">
        <v>5</v>
      </c>
      <c r="F86" s="97" t="s">
        <v>96</v>
      </c>
      <c r="G86" s="122"/>
      <c r="H86" s="119"/>
      <c r="I86" s="145"/>
      <c r="J86" s="62">
        <v>204260</v>
      </c>
      <c r="K86" s="83"/>
      <c r="L86" s="139">
        <f t="shared" ref="L86" si="8">J86*K86</f>
        <v>0</v>
      </c>
    </row>
    <row r="87" spans="1:12" ht="24.05" customHeight="1" x14ac:dyDescent="0.3">
      <c r="A87" s="95">
        <v>77</v>
      </c>
      <c r="B87" s="98" t="s">
        <v>160</v>
      </c>
      <c r="C87" s="33">
        <v>1999</v>
      </c>
      <c r="D87" s="18">
        <v>69</v>
      </c>
      <c r="E87" s="33">
        <v>5</v>
      </c>
      <c r="F87" s="97" t="s">
        <v>97</v>
      </c>
      <c r="G87" s="35">
        <v>26250</v>
      </c>
      <c r="H87" s="83"/>
      <c r="I87" s="139">
        <f t="shared" ref="I87" si="9">G87*H87</f>
        <v>0</v>
      </c>
      <c r="J87" s="58"/>
      <c r="K87" s="119"/>
      <c r="L87" s="145"/>
    </row>
    <row r="88" spans="1:12" ht="22.6" customHeight="1" x14ac:dyDescent="0.3">
      <c r="A88" s="95">
        <v>78</v>
      </c>
      <c r="B88" s="25" t="s">
        <v>161</v>
      </c>
      <c r="C88" s="18" t="s">
        <v>142</v>
      </c>
      <c r="D88" s="18" t="s">
        <v>142</v>
      </c>
      <c r="E88" s="18" t="s">
        <v>142</v>
      </c>
      <c r="F88" s="20" t="s">
        <v>99</v>
      </c>
      <c r="G88" s="58"/>
      <c r="H88" s="37"/>
      <c r="I88" s="38"/>
      <c r="J88" s="58"/>
      <c r="K88" s="37"/>
      <c r="L88" s="137"/>
    </row>
    <row r="89" spans="1:12" s="124" customFormat="1" ht="28" customHeight="1" thickBot="1" x14ac:dyDescent="0.25">
      <c r="A89" s="95">
        <v>79</v>
      </c>
      <c r="B89" s="41" t="s">
        <v>79</v>
      </c>
      <c r="C89" s="42"/>
      <c r="D89" s="42">
        <v>10</v>
      </c>
      <c r="E89" s="42">
        <v>5</v>
      </c>
      <c r="F89" s="43"/>
      <c r="G89" s="44">
        <f>SUM(G78:G88)</f>
        <v>712785</v>
      </c>
      <c r="H89" s="75"/>
      <c r="I89" s="144">
        <f>SUM(I78:I88)</f>
        <v>0</v>
      </c>
      <c r="J89" s="44">
        <f>J86</f>
        <v>204260</v>
      </c>
      <c r="K89" s="75"/>
      <c r="L89" s="144">
        <f>L86+L88</f>
        <v>0</v>
      </c>
    </row>
    <row r="90" spans="1:12" ht="15.9" customHeight="1" thickBot="1" x14ac:dyDescent="0.35">
      <c r="A90" s="63"/>
      <c r="B90" s="76"/>
      <c r="C90" s="76"/>
      <c r="D90" s="77"/>
      <c r="E90" s="77"/>
      <c r="F90" s="76"/>
      <c r="G90" s="78"/>
      <c r="H90" s="64"/>
      <c r="I90" s="64"/>
      <c r="J90" s="79"/>
      <c r="K90" s="64"/>
      <c r="L90" s="64"/>
    </row>
    <row r="91" spans="1:12" ht="38.299999999999997" customHeight="1" thickBot="1" x14ac:dyDescent="0.35">
      <c r="A91" s="3" t="s">
        <v>167</v>
      </c>
      <c r="B91" s="55" t="s">
        <v>105</v>
      </c>
      <c r="C91" s="4" t="s">
        <v>135</v>
      </c>
      <c r="D91" s="4" t="s">
        <v>136</v>
      </c>
      <c r="E91" s="4" t="s">
        <v>52</v>
      </c>
      <c r="F91" s="5" t="s">
        <v>46</v>
      </c>
      <c r="G91" s="3" t="s">
        <v>171</v>
      </c>
      <c r="H91" s="6" t="s">
        <v>172</v>
      </c>
      <c r="I91" s="138" t="s">
        <v>173</v>
      </c>
      <c r="J91" s="3" t="s">
        <v>137</v>
      </c>
      <c r="K91" s="8" t="s">
        <v>174</v>
      </c>
      <c r="L91" s="147" t="s">
        <v>175</v>
      </c>
    </row>
    <row r="92" spans="1:12" ht="20.3" customHeight="1" x14ac:dyDescent="0.3">
      <c r="A92" s="1">
        <v>80</v>
      </c>
      <c r="B92" s="56" t="s">
        <v>28</v>
      </c>
      <c r="C92" s="10">
        <v>2006</v>
      </c>
      <c r="D92" s="99">
        <v>70</v>
      </c>
      <c r="E92" s="100">
        <v>1</v>
      </c>
      <c r="F92" s="12" t="s">
        <v>106</v>
      </c>
      <c r="G92" s="101">
        <v>140000</v>
      </c>
      <c r="H92" s="102"/>
      <c r="I92" s="139">
        <f t="shared" ref="I92:I93" si="10">G92*H92</f>
        <v>0</v>
      </c>
      <c r="J92" s="126"/>
      <c r="K92" s="127"/>
      <c r="L92" s="150"/>
    </row>
    <row r="93" spans="1:12" ht="27.5" x14ac:dyDescent="0.3">
      <c r="A93" s="1">
        <v>81</v>
      </c>
      <c r="B93" s="103" t="s">
        <v>162</v>
      </c>
      <c r="C93" s="33">
        <v>2017</v>
      </c>
      <c r="D93" s="18">
        <v>71</v>
      </c>
      <c r="E93" s="18">
        <v>1</v>
      </c>
      <c r="F93" s="104" t="s">
        <v>107</v>
      </c>
      <c r="G93" s="21">
        <v>172832</v>
      </c>
      <c r="H93" s="105"/>
      <c r="I93" s="139">
        <f t="shared" si="10"/>
        <v>0</v>
      </c>
      <c r="J93" s="125"/>
      <c r="K93" s="128"/>
      <c r="L93" s="151"/>
    </row>
    <row r="94" spans="1:12" ht="16.55" customHeight="1" x14ac:dyDescent="0.3">
      <c r="A94" s="1">
        <v>82</v>
      </c>
      <c r="B94" s="25" t="s">
        <v>163</v>
      </c>
      <c r="C94" s="18" t="s">
        <v>142</v>
      </c>
      <c r="D94" s="18" t="s">
        <v>142</v>
      </c>
      <c r="E94" s="33" t="s">
        <v>142</v>
      </c>
      <c r="F94" s="20" t="s">
        <v>106</v>
      </c>
      <c r="G94" s="125"/>
      <c r="H94" s="37">
        <v>1</v>
      </c>
      <c r="I94" s="38"/>
      <c r="J94" s="125"/>
      <c r="K94" s="37"/>
      <c r="L94" s="137"/>
    </row>
    <row r="95" spans="1:12" s="124" customFormat="1" ht="19.5" customHeight="1" thickBot="1" x14ac:dyDescent="0.25">
      <c r="A95" s="1">
        <v>83</v>
      </c>
      <c r="B95" s="41" t="s">
        <v>79</v>
      </c>
      <c r="C95" s="42"/>
      <c r="D95" s="42">
        <v>2</v>
      </c>
      <c r="E95" s="42">
        <v>1</v>
      </c>
      <c r="F95" s="43"/>
      <c r="G95" s="44">
        <f>SUM(G92:G94)</f>
        <v>312832</v>
      </c>
      <c r="H95" s="45"/>
      <c r="I95" s="143">
        <f>SUM(I92:I94)</f>
        <v>0</v>
      </c>
      <c r="J95" s="153"/>
      <c r="K95" s="45"/>
      <c r="L95" s="152">
        <f>L94</f>
        <v>0</v>
      </c>
    </row>
    <row r="96" spans="1:12" ht="19" customHeight="1" thickBot="1" x14ac:dyDescent="0.35">
      <c r="A96" s="63"/>
      <c r="B96" s="76"/>
      <c r="C96" s="76"/>
      <c r="D96" s="107"/>
      <c r="E96" s="107"/>
      <c r="F96" s="108"/>
      <c r="G96" s="109"/>
      <c r="H96" s="64"/>
      <c r="I96" s="64"/>
      <c r="J96" s="108"/>
      <c r="K96" s="64"/>
      <c r="L96" s="64"/>
    </row>
    <row r="97" spans="1:12" ht="40.6" customHeight="1" thickBot="1" x14ac:dyDescent="0.35">
      <c r="A97" s="3" t="s">
        <v>167</v>
      </c>
      <c r="B97" s="55" t="s">
        <v>109</v>
      </c>
      <c r="C97" s="4" t="s">
        <v>135</v>
      </c>
      <c r="D97" s="4" t="s">
        <v>136</v>
      </c>
      <c r="E97" s="4" t="s">
        <v>52</v>
      </c>
      <c r="F97" s="5" t="s">
        <v>46</v>
      </c>
      <c r="G97" s="3" t="s">
        <v>171</v>
      </c>
      <c r="H97" s="6" t="s">
        <v>172</v>
      </c>
      <c r="I97" s="138" t="s">
        <v>173</v>
      </c>
      <c r="J97" s="3" t="s">
        <v>137</v>
      </c>
      <c r="K97" s="8" t="s">
        <v>174</v>
      </c>
      <c r="L97" s="147" t="s">
        <v>175</v>
      </c>
    </row>
    <row r="98" spans="1:12" ht="20.3" customHeight="1" x14ac:dyDescent="0.3">
      <c r="A98" s="1">
        <v>84</v>
      </c>
      <c r="B98" s="110" t="s">
        <v>111</v>
      </c>
      <c r="C98" s="99">
        <v>1965</v>
      </c>
      <c r="D98" s="99">
        <v>72</v>
      </c>
      <c r="E98" s="99" t="s">
        <v>142</v>
      </c>
      <c r="F98" s="12" t="s">
        <v>112</v>
      </c>
      <c r="G98" s="80">
        <v>531000</v>
      </c>
      <c r="H98" s="81"/>
      <c r="I98" s="139">
        <f t="shared" ref="I98:I101" si="11">G98*H98</f>
        <v>0</v>
      </c>
      <c r="J98" s="57"/>
      <c r="K98" s="118"/>
      <c r="L98" s="148"/>
    </row>
    <row r="99" spans="1:12" ht="25.55" customHeight="1" x14ac:dyDescent="0.3">
      <c r="A99" s="1">
        <v>85</v>
      </c>
      <c r="B99" s="111" t="s">
        <v>170</v>
      </c>
      <c r="C99" s="18">
        <v>1999</v>
      </c>
      <c r="D99" s="29">
        <v>73</v>
      </c>
      <c r="E99" s="99" t="s">
        <v>142</v>
      </c>
      <c r="F99" s="112" t="s">
        <v>164</v>
      </c>
      <c r="G99" s="21">
        <v>27450</v>
      </c>
      <c r="H99" s="83"/>
      <c r="I99" s="139">
        <f t="shared" si="11"/>
        <v>0</v>
      </c>
      <c r="J99" s="21">
        <v>461210</v>
      </c>
      <c r="K99" s="83"/>
      <c r="L99" s="139">
        <f t="shared" ref="L99" si="12">J99*K99</f>
        <v>0</v>
      </c>
    </row>
    <row r="100" spans="1:12" ht="17.2" customHeight="1" x14ac:dyDescent="0.3">
      <c r="A100" s="1">
        <v>86</v>
      </c>
      <c r="B100" s="32" t="s">
        <v>30</v>
      </c>
      <c r="C100" s="33">
        <v>2004</v>
      </c>
      <c r="D100" s="39">
        <v>74</v>
      </c>
      <c r="E100" s="99" t="s">
        <v>142</v>
      </c>
      <c r="F100" s="34" t="s">
        <v>31</v>
      </c>
      <c r="G100" s="84">
        <v>66571</v>
      </c>
      <c r="H100" s="83"/>
      <c r="I100" s="139">
        <f t="shared" si="11"/>
        <v>0</v>
      </c>
      <c r="J100" s="26"/>
      <c r="K100" s="119"/>
      <c r="L100" s="145"/>
    </row>
    <row r="101" spans="1:12" ht="13.6" customHeight="1" x14ac:dyDescent="0.3">
      <c r="A101" s="1">
        <v>87</v>
      </c>
      <c r="B101" s="28" t="s">
        <v>30</v>
      </c>
      <c r="C101" s="29">
        <v>2004</v>
      </c>
      <c r="D101" s="19">
        <v>75</v>
      </c>
      <c r="E101" s="99" t="s">
        <v>142</v>
      </c>
      <c r="F101" s="30" t="s">
        <v>38</v>
      </c>
      <c r="G101" s="82">
        <v>57674</v>
      </c>
      <c r="H101" s="83"/>
      <c r="I101" s="139">
        <f t="shared" si="11"/>
        <v>0</v>
      </c>
      <c r="J101" s="58"/>
      <c r="K101" s="119"/>
      <c r="L101" s="145"/>
    </row>
    <row r="102" spans="1:12" ht="15.05" customHeight="1" x14ac:dyDescent="0.3">
      <c r="A102" s="1">
        <v>88</v>
      </c>
      <c r="B102" s="25" t="s">
        <v>165</v>
      </c>
      <c r="C102" s="18" t="s">
        <v>142</v>
      </c>
      <c r="D102" s="18" t="s">
        <v>142</v>
      </c>
      <c r="E102" s="18" t="s">
        <v>142</v>
      </c>
      <c r="F102" s="20" t="s">
        <v>117</v>
      </c>
      <c r="G102" s="58"/>
      <c r="H102" s="37"/>
      <c r="I102" s="38"/>
      <c r="J102" s="58"/>
      <c r="K102" s="37"/>
      <c r="L102" s="137"/>
    </row>
    <row r="103" spans="1:12" s="124" customFormat="1" ht="19" customHeight="1" thickBot="1" x14ac:dyDescent="0.25">
      <c r="A103" s="1">
        <v>89</v>
      </c>
      <c r="B103" s="41" t="s">
        <v>79</v>
      </c>
      <c r="C103" s="42"/>
      <c r="D103" s="42">
        <v>4</v>
      </c>
      <c r="E103" s="42"/>
      <c r="F103" s="43"/>
      <c r="G103" s="44">
        <f>SUM(G97:G102)</f>
        <v>682695</v>
      </c>
      <c r="H103" s="45"/>
      <c r="I103" s="143">
        <f>SUM(I98:I102)</f>
        <v>0</v>
      </c>
      <c r="J103" s="44">
        <f>J99</f>
        <v>461210</v>
      </c>
      <c r="K103" s="45"/>
      <c r="L103" s="143">
        <f>L99+L102</f>
        <v>0</v>
      </c>
    </row>
    <row r="104" spans="1:12" ht="19" customHeight="1" thickBot="1" x14ac:dyDescent="0.35">
      <c r="A104" s="63"/>
      <c r="B104" s="76"/>
      <c r="C104" s="76"/>
      <c r="D104" s="107"/>
      <c r="E104" s="107"/>
      <c r="F104" s="108"/>
      <c r="G104" s="109"/>
      <c r="H104" s="64"/>
      <c r="I104" s="64"/>
      <c r="J104" s="108"/>
      <c r="K104" s="64"/>
      <c r="L104" s="64"/>
    </row>
    <row r="105" spans="1:12" ht="36" thickBot="1" x14ac:dyDescent="0.35">
      <c r="A105" s="65" t="s">
        <v>167</v>
      </c>
      <c r="B105" s="94" t="s">
        <v>176</v>
      </c>
      <c r="C105" s="129"/>
      <c r="D105" s="7" t="s">
        <v>136</v>
      </c>
      <c r="E105" s="7" t="s">
        <v>52</v>
      </c>
      <c r="F105" s="132"/>
      <c r="G105" s="3" t="s">
        <v>171</v>
      </c>
      <c r="H105" s="6" t="s">
        <v>177</v>
      </c>
      <c r="I105" s="138" t="s">
        <v>173</v>
      </c>
      <c r="J105" s="3" t="s">
        <v>137</v>
      </c>
      <c r="K105" s="8" t="s">
        <v>178</v>
      </c>
      <c r="L105" s="147" t="s">
        <v>175</v>
      </c>
    </row>
    <row r="106" spans="1:12" x14ac:dyDescent="0.3">
      <c r="A106" s="1">
        <v>90</v>
      </c>
      <c r="B106" s="113" t="s">
        <v>51</v>
      </c>
      <c r="C106" s="130"/>
      <c r="D106" s="10">
        <f>D22</f>
        <v>18</v>
      </c>
      <c r="E106" s="10">
        <f>E22</f>
        <v>2</v>
      </c>
      <c r="F106" s="133"/>
      <c r="G106" s="101">
        <f>G22</f>
        <v>819755</v>
      </c>
      <c r="H106" s="22">
        <f t="shared" ref="H106:H111" si="13">I106/G106</f>
        <v>0</v>
      </c>
      <c r="I106" s="139">
        <f>I22</f>
        <v>0</v>
      </c>
      <c r="J106" s="13">
        <f>J22</f>
        <v>213925</v>
      </c>
      <c r="K106" s="22">
        <f t="shared" ref="K106:K110" si="14">L106/J106</f>
        <v>0</v>
      </c>
      <c r="L106" s="139">
        <f>L22</f>
        <v>0</v>
      </c>
    </row>
    <row r="107" spans="1:12" x14ac:dyDescent="0.3">
      <c r="A107" s="1">
        <v>91</v>
      </c>
      <c r="B107" s="68" t="s">
        <v>98</v>
      </c>
      <c r="C107" s="131"/>
      <c r="D107" s="18">
        <f>D47</f>
        <v>21</v>
      </c>
      <c r="E107" s="18">
        <f>E47</f>
        <v>4</v>
      </c>
      <c r="F107" s="134"/>
      <c r="G107" s="114">
        <f>G47</f>
        <v>639394</v>
      </c>
      <c r="H107" s="22">
        <f t="shared" si="13"/>
        <v>0</v>
      </c>
      <c r="I107" s="146">
        <f>I47</f>
        <v>0</v>
      </c>
      <c r="J107" s="21">
        <f>J47</f>
        <v>153390</v>
      </c>
      <c r="K107" s="22">
        <f t="shared" si="14"/>
        <v>0</v>
      </c>
      <c r="L107" s="146">
        <f>L47</f>
        <v>0</v>
      </c>
    </row>
    <row r="108" spans="1:12" x14ac:dyDescent="0.3">
      <c r="A108" s="1">
        <v>92</v>
      </c>
      <c r="B108" s="68" t="s">
        <v>127</v>
      </c>
      <c r="C108" s="131"/>
      <c r="D108" s="18">
        <v>10</v>
      </c>
      <c r="E108" s="18">
        <f>E61</f>
        <v>5</v>
      </c>
      <c r="F108" s="134"/>
      <c r="G108" s="114">
        <f>G61</f>
        <v>895738</v>
      </c>
      <c r="H108" s="22">
        <f t="shared" si="13"/>
        <v>0</v>
      </c>
      <c r="I108" s="146">
        <f>I61</f>
        <v>0</v>
      </c>
      <c r="J108" s="21">
        <f>J61</f>
        <v>257000</v>
      </c>
      <c r="K108" s="22">
        <f t="shared" si="14"/>
        <v>0</v>
      </c>
      <c r="L108" s="146">
        <f>L61</f>
        <v>0</v>
      </c>
    </row>
    <row r="109" spans="1:12" x14ac:dyDescent="0.3">
      <c r="A109" s="1">
        <v>93</v>
      </c>
      <c r="B109" s="68" t="s">
        <v>53</v>
      </c>
      <c r="C109" s="131"/>
      <c r="D109" s="18">
        <f>D75</f>
        <v>10</v>
      </c>
      <c r="E109" s="18">
        <f>E75</f>
        <v>2</v>
      </c>
      <c r="F109" s="134"/>
      <c r="G109" s="114">
        <f>G75</f>
        <v>423212</v>
      </c>
      <c r="H109" s="22">
        <f t="shared" si="13"/>
        <v>0</v>
      </c>
      <c r="I109" s="146">
        <f>I75</f>
        <v>0</v>
      </c>
      <c r="J109" s="21">
        <f>J75</f>
        <v>163915</v>
      </c>
      <c r="K109" s="22">
        <f t="shared" si="14"/>
        <v>0</v>
      </c>
      <c r="L109" s="146">
        <f>L75</f>
        <v>0</v>
      </c>
    </row>
    <row r="110" spans="1:12" x14ac:dyDescent="0.3">
      <c r="A110" s="1">
        <v>94</v>
      </c>
      <c r="B110" s="68" t="s">
        <v>81</v>
      </c>
      <c r="C110" s="131"/>
      <c r="D110" s="18">
        <f>D89</f>
        <v>10</v>
      </c>
      <c r="E110" s="18">
        <f>E89</f>
        <v>5</v>
      </c>
      <c r="F110" s="134"/>
      <c r="G110" s="114">
        <f>G89</f>
        <v>712785</v>
      </c>
      <c r="H110" s="22">
        <f t="shared" si="13"/>
        <v>0</v>
      </c>
      <c r="I110" s="146">
        <f>I89</f>
        <v>0</v>
      </c>
      <c r="J110" s="21">
        <f>J89</f>
        <v>204260</v>
      </c>
      <c r="K110" s="22">
        <f t="shared" si="14"/>
        <v>0</v>
      </c>
      <c r="L110" s="146">
        <f>L89</f>
        <v>0</v>
      </c>
    </row>
    <row r="111" spans="1:12" x14ac:dyDescent="0.3">
      <c r="A111" s="1">
        <v>95</v>
      </c>
      <c r="B111" s="68" t="s">
        <v>105</v>
      </c>
      <c r="C111" s="131"/>
      <c r="D111" s="18">
        <f>D95</f>
        <v>2</v>
      </c>
      <c r="E111" s="18">
        <f>E95</f>
        <v>1</v>
      </c>
      <c r="F111" s="134"/>
      <c r="G111" s="114">
        <f>G95</f>
        <v>312832</v>
      </c>
      <c r="H111" s="22">
        <f t="shared" si="13"/>
        <v>0</v>
      </c>
      <c r="I111" s="146">
        <f>I95</f>
        <v>0</v>
      </c>
      <c r="J111" s="26"/>
      <c r="K111" s="24"/>
      <c r="L111" s="142"/>
    </row>
    <row r="112" spans="1:12" x14ac:dyDescent="0.3">
      <c r="A112" s="1">
        <v>96</v>
      </c>
      <c r="B112" s="68" t="s">
        <v>109</v>
      </c>
      <c r="C112" s="131"/>
      <c r="D112" s="18">
        <f>D103</f>
        <v>4</v>
      </c>
      <c r="E112" s="18" t="s">
        <v>142</v>
      </c>
      <c r="F112" s="134"/>
      <c r="G112" s="114">
        <f>G103</f>
        <v>682695</v>
      </c>
      <c r="H112" s="22">
        <f>I112/G112</f>
        <v>0</v>
      </c>
      <c r="I112" s="146">
        <f>I103</f>
        <v>0</v>
      </c>
      <c r="J112" s="21">
        <f>J103</f>
        <v>461210</v>
      </c>
      <c r="K112" s="22">
        <f>L112/J112</f>
        <v>0</v>
      </c>
      <c r="L112" s="146">
        <f>L103</f>
        <v>0</v>
      </c>
    </row>
    <row r="113" spans="1:12" s="124" customFormat="1" ht="14.4" thickBot="1" x14ac:dyDescent="0.25">
      <c r="A113" s="1">
        <v>97</v>
      </c>
      <c r="B113" s="41" t="s">
        <v>166</v>
      </c>
      <c r="C113" s="135"/>
      <c r="D113" s="42">
        <f>SUM(D106:D112)</f>
        <v>75</v>
      </c>
      <c r="E113" s="42">
        <f>SUM(E106:E112)</f>
        <v>19</v>
      </c>
      <c r="F113" s="136"/>
      <c r="G113" s="44">
        <f>SUM(G106:G112)</f>
        <v>4486411</v>
      </c>
      <c r="H113" s="106">
        <f>I113/G113</f>
        <v>0</v>
      </c>
      <c r="I113" s="143">
        <f>SUM(I106:I112)</f>
        <v>0</v>
      </c>
      <c r="J113" s="44">
        <f>SUM(J106:J112)</f>
        <v>1453700</v>
      </c>
      <c r="K113" s="106">
        <f>L113/J113</f>
        <v>0</v>
      </c>
      <c r="L113" s="143">
        <f>SUM(L106:L112)</f>
        <v>0</v>
      </c>
    </row>
    <row r="116" spans="1:12" ht="15.05" customHeight="1" x14ac:dyDescent="0.3">
      <c r="B116" s="2" t="s">
        <v>179</v>
      </c>
      <c r="I116" s="155" t="s">
        <v>180</v>
      </c>
      <c r="J116" s="155"/>
      <c r="K116" s="154">
        <f>I113+L113</f>
        <v>0</v>
      </c>
      <c r="L116" s="154"/>
    </row>
    <row r="118" spans="1:12" x14ac:dyDescent="0.3">
      <c r="I118" s="155" t="s">
        <v>181</v>
      </c>
      <c r="J118" s="155"/>
      <c r="K118" s="154">
        <f>K116*5</f>
        <v>0</v>
      </c>
      <c r="L118" s="154"/>
    </row>
    <row r="120" spans="1:12" x14ac:dyDescent="0.3">
      <c r="I120" s="155" t="s">
        <v>182</v>
      </c>
      <c r="J120" s="155"/>
      <c r="K120" s="154"/>
      <c r="L120" s="154"/>
    </row>
    <row r="121" spans="1:12" x14ac:dyDescent="0.3">
      <c r="I121" s="155" t="s">
        <v>183</v>
      </c>
      <c r="J121" s="155"/>
      <c r="K121" s="154"/>
      <c r="L121" s="154"/>
    </row>
    <row r="122" spans="1:12" x14ac:dyDescent="0.3">
      <c r="I122" s="155" t="s">
        <v>184</v>
      </c>
      <c r="J122" s="155"/>
      <c r="K122" s="154"/>
      <c r="L122" s="154"/>
    </row>
    <row r="123" spans="1:12" x14ac:dyDescent="0.3">
      <c r="I123" s="155" t="s">
        <v>185</v>
      </c>
      <c r="J123" s="155"/>
      <c r="K123" s="154"/>
      <c r="L123" s="154"/>
    </row>
    <row r="124" spans="1:12" x14ac:dyDescent="0.3">
      <c r="I124" s="155" t="s">
        <v>186</v>
      </c>
      <c r="J124" s="155"/>
      <c r="K124" s="154"/>
      <c r="L124" s="154"/>
    </row>
  </sheetData>
  <mergeCells count="15">
    <mergeCell ref="I124:J124"/>
    <mergeCell ref="K124:L124"/>
    <mergeCell ref="I121:J121"/>
    <mergeCell ref="K121:L121"/>
    <mergeCell ref="I122:J122"/>
    <mergeCell ref="K122:L122"/>
    <mergeCell ref="I123:J123"/>
    <mergeCell ref="K123:L123"/>
    <mergeCell ref="B1:L1"/>
    <mergeCell ref="I116:J116"/>
    <mergeCell ref="K116:L116"/>
    <mergeCell ref="I118:J118"/>
    <mergeCell ref="K118:L118"/>
    <mergeCell ref="I120:J120"/>
    <mergeCell ref="K120:L120"/>
  </mergeCells>
  <pageMargins left="0.7" right="0.7" top="0.75" bottom="0.75" header="0.3" footer="0.3"/>
  <pageSetup scale="68" fitToHeight="0" orientation="landscape" r:id="rId1"/>
  <rowBreaks count="3" manualBreakCount="3">
    <brk id="47" max="11" man="1"/>
    <brk id="89" max="11" man="1"/>
    <brk id="12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tabSelected="1" view="pageBreakPreview" topLeftCell="B1" zoomScale="90" zoomScaleNormal="110" zoomScaleSheetLayoutView="90" workbookViewId="0">
      <selection activeCell="F9" sqref="F9"/>
    </sheetView>
  </sheetViews>
  <sheetFormatPr defaultColWidth="9.109375" defaultRowHeight="13.75" x14ac:dyDescent="0.3"/>
  <cols>
    <col min="1" max="1" width="9.109375" style="1"/>
    <col min="2" max="2" width="27.33203125" style="2" customWidth="1"/>
    <col min="3" max="3" width="8.44140625" style="2" customWidth="1"/>
    <col min="4" max="4" width="5.88671875" style="115" customWidth="1"/>
    <col min="5" max="5" width="6.88671875" style="115" customWidth="1"/>
    <col min="6" max="6" width="25" style="2" customWidth="1"/>
    <col min="7" max="7" width="15.77734375" style="116" customWidth="1"/>
    <col min="8" max="9" width="15.77734375" style="117" customWidth="1"/>
    <col min="10" max="10" width="15.77734375" style="1" customWidth="1"/>
    <col min="11" max="12" width="15.77734375" style="117" customWidth="1"/>
    <col min="13" max="16384" width="9.109375" style="2"/>
  </cols>
  <sheetData>
    <row r="1" spans="1:12" ht="40.6" customHeight="1" thickBot="1" x14ac:dyDescent="0.35">
      <c r="B1" s="156" t="s">
        <v>190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43.55" customHeight="1" thickBot="1" x14ac:dyDescent="0.35">
      <c r="A2" s="3" t="s">
        <v>167</v>
      </c>
      <c r="B2" s="3" t="s">
        <v>51</v>
      </c>
      <c r="C2" s="4" t="s">
        <v>135</v>
      </c>
      <c r="D2" s="4" t="s">
        <v>136</v>
      </c>
      <c r="E2" s="4" t="s">
        <v>52</v>
      </c>
      <c r="F2" s="5" t="s">
        <v>46</v>
      </c>
      <c r="G2" s="3" t="s">
        <v>171</v>
      </c>
      <c r="H2" s="6" t="s">
        <v>172</v>
      </c>
      <c r="I2" s="138" t="s">
        <v>173</v>
      </c>
      <c r="J2" s="3" t="s">
        <v>137</v>
      </c>
      <c r="K2" s="8" t="s">
        <v>174</v>
      </c>
      <c r="L2" s="147" t="s">
        <v>175</v>
      </c>
    </row>
    <row r="3" spans="1:12" ht="18" customHeight="1" x14ac:dyDescent="0.3">
      <c r="A3" s="1">
        <v>1</v>
      </c>
      <c r="B3" s="9" t="s">
        <v>0</v>
      </c>
      <c r="C3" s="10">
        <v>1983</v>
      </c>
      <c r="D3" s="11">
        <v>1</v>
      </c>
      <c r="E3" s="11">
        <v>1</v>
      </c>
      <c r="F3" s="12" t="s">
        <v>54</v>
      </c>
      <c r="G3" s="13">
        <v>35000</v>
      </c>
      <c r="H3" s="14"/>
      <c r="I3" s="139">
        <f>G3*H3</f>
        <v>0</v>
      </c>
      <c r="J3" s="15"/>
      <c r="K3" s="16"/>
      <c r="L3" s="140"/>
    </row>
    <row r="4" spans="1:12" ht="18" customHeight="1" x14ac:dyDescent="0.3">
      <c r="A4" s="1">
        <v>2</v>
      </c>
      <c r="B4" s="17" t="s">
        <v>2</v>
      </c>
      <c r="C4" s="18">
        <v>1983</v>
      </c>
      <c r="D4" s="19">
        <v>2</v>
      </c>
      <c r="E4" s="19">
        <v>1</v>
      </c>
      <c r="F4" s="20" t="s">
        <v>56</v>
      </c>
      <c r="G4" s="21">
        <v>36680</v>
      </c>
      <c r="H4" s="22"/>
      <c r="I4" s="139">
        <f t="shared" ref="I4:I21" si="0">G4*H4</f>
        <v>0</v>
      </c>
      <c r="J4" s="23"/>
      <c r="K4" s="24"/>
      <c r="L4" s="142"/>
    </row>
    <row r="5" spans="1:12" ht="18" customHeight="1" x14ac:dyDescent="0.3">
      <c r="A5" s="1">
        <v>3</v>
      </c>
      <c r="B5" s="17" t="s">
        <v>58</v>
      </c>
      <c r="C5" s="18">
        <v>1983</v>
      </c>
      <c r="D5" s="19">
        <v>3</v>
      </c>
      <c r="E5" s="19">
        <v>1</v>
      </c>
      <c r="F5" s="20" t="s">
        <v>59</v>
      </c>
      <c r="G5" s="21">
        <v>2000</v>
      </c>
      <c r="H5" s="22"/>
      <c r="I5" s="139">
        <f t="shared" si="0"/>
        <v>0</v>
      </c>
      <c r="J5" s="23"/>
      <c r="K5" s="24"/>
      <c r="L5" s="142"/>
    </row>
    <row r="6" spans="1:12" ht="18" customHeight="1" x14ac:dyDescent="0.3">
      <c r="A6" s="1">
        <v>4</v>
      </c>
      <c r="B6" s="17" t="s">
        <v>5</v>
      </c>
      <c r="C6" s="18">
        <v>1986</v>
      </c>
      <c r="D6" s="19">
        <v>4</v>
      </c>
      <c r="E6" s="19">
        <v>1</v>
      </c>
      <c r="F6" s="20" t="s">
        <v>61</v>
      </c>
      <c r="G6" s="21">
        <v>75000</v>
      </c>
      <c r="H6" s="22"/>
      <c r="I6" s="139">
        <f t="shared" si="0"/>
        <v>0</v>
      </c>
      <c r="J6" s="23"/>
      <c r="K6" s="24"/>
      <c r="L6" s="142"/>
    </row>
    <row r="7" spans="1:12" ht="18" customHeight="1" x14ac:dyDescent="0.3">
      <c r="A7" s="1">
        <v>5</v>
      </c>
      <c r="B7" s="25" t="s">
        <v>138</v>
      </c>
      <c r="C7" s="18">
        <v>1984</v>
      </c>
      <c r="D7" s="19">
        <v>5</v>
      </c>
      <c r="E7" s="19">
        <v>1</v>
      </c>
      <c r="F7" s="20" t="s">
        <v>63</v>
      </c>
      <c r="G7" s="26"/>
      <c r="H7" s="24" t="s">
        <v>168</v>
      </c>
      <c r="I7" s="140"/>
      <c r="J7" s="27">
        <v>213925</v>
      </c>
      <c r="K7" s="22"/>
      <c r="L7" s="139">
        <f>J7*K7</f>
        <v>0</v>
      </c>
    </row>
    <row r="8" spans="1:12" ht="18" customHeight="1" x14ac:dyDescent="0.3">
      <c r="A8" s="1">
        <v>6</v>
      </c>
      <c r="B8" s="17" t="s">
        <v>8</v>
      </c>
      <c r="C8" s="18">
        <v>1921</v>
      </c>
      <c r="D8" s="19">
        <v>6</v>
      </c>
      <c r="E8" s="19">
        <v>1</v>
      </c>
      <c r="F8" s="20" t="s">
        <v>65</v>
      </c>
      <c r="G8" s="21">
        <v>18000</v>
      </c>
      <c r="H8" s="22"/>
      <c r="I8" s="139">
        <f t="shared" si="0"/>
        <v>0</v>
      </c>
      <c r="J8" s="23"/>
      <c r="K8" s="24"/>
      <c r="L8" s="142"/>
    </row>
    <row r="9" spans="1:12" ht="18" customHeight="1" x14ac:dyDescent="0.3">
      <c r="A9" s="1">
        <v>7</v>
      </c>
      <c r="B9" s="17" t="s">
        <v>10</v>
      </c>
      <c r="C9" s="18">
        <v>1979</v>
      </c>
      <c r="D9" s="19">
        <v>7</v>
      </c>
      <c r="E9" s="19">
        <v>1</v>
      </c>
      <c r="F9" s="20" t="s">
        <v>67</v>
      </c>
      <c r="G9" s="21">
        <v>102000</v>
      </c>
      <c r="H9" s="22"/>
      <c r="I9" s="139">
        <f t="shared" si="0"/>
        <v>0</v>
      </c>
      <c r="J9" s="23"/>
      <c r="K9" s="24"/>
      <c r="L9" s="142"/>
    </row>
    <row r="10" spans="1:12" ht="18" customHeight="1" x14ac:dyDescent="0.3">
      <c r="A10" s="1">
        <v>8</v>
      </c>
      <c r="B10" s="28" t="s">
        <v>11</v>
      </c>
      <c r="C10" s="29">
        <v>2019</v>
      </c>
      <c r="D10" s="19">
        <v>8</v>
      </c>
      <c r="E10" s="19">
        <v>1</v>
      </c>
      <c r="F10" s="30" t="s">
        <v>69</v>
      </c>
      <c r="G10" s="31">
        <v>33951</v>
      </c>
      <c r="H10" s="22"/>
      <c r="I10" s="139">
        <f t="shared" si="0"/>
        <v>0</v>
      </c>
      <c r="J10" s="23"/>
      <c r="K10" s="24"/>
      <c r="L10" s="142"/>
    </row>
    <row r="11" spans="1:12" ht="18" customHeight="1" x14ac:dyDescent="0.3">
      <c r="A11" s="1">
        <v>9</v>
      </c>
      <c r="B11" s="17" t="s">
        <v>13</v>
      </c>
      <c r="C11" s="18" t="s">
        <v>139</v>
      </c>
      <c r="D11" s="19">
        <v>9</v>
      </c>
      <c r="E11" s="19">
        <v>1</v>
      </c>
      <c r="F11" s="20" t="s">
        <v>71</v>
      </c>
      <c r="G11" s="21">
        <v>179000</v>
      </c>
      <c r="H11" s="22"/>
      <c r="I11" s="139">
        <f t="shared" si="0"/>
        <v>0</v>
      </c>
      <c r="J11" s="23"/>
      <c r="K11" s="24"/>
      <c r="L11" s="142"/>
    </row>
    <row r="12" spans="1:12" ht="18" customHeight="1" x14ac:dyDescent="0.3">
      <c r="A12" s="1">
        <v>10</v>
      </c>
      <c r="B12" s="17" t="s">
        <v>140</v>
      </c>
      <c r="C12" s="18">
        <v>2008</v>
      </c>
      <c r="D12" s="19">
        <v>10</v>
      </c>
      <c r="E12" s="19">
        <v>1</v>
      </c>
      <c r="F12" s="20" t="s">
        <v>72</v>
      </c>
      <c r="G12" s="21">
        <v>120000</v>
      </c>
      <c r="H12" s="22"/>
      <c r="I12" s="139">
        <f t="shared" si="0"/>
        <v>0</v>
      </c>
      <c r="J12" s="23"/>
      <c r="K12" s="24"/>
      <c r="L12" s="142"/>
    </row>
    <row r="13" spans="1:12" ht="18" customHeight="1" x14ac:dyDescent="0.3">
      <c r="A13" s="1">
        <v>11</v>
      </c>
      <c r="B13" s="17" t="s">
        <v>74</v>
      </c>
      <c r="C13" s="18">
        <v>1961</v>
      </c>
      <c r="D13" s="19">
        <v>11</v>
      </c>
      <c r="E13" s="19">
        <v>1</v>
      </c>
      <c r="F13" s="20" t="s">
        <v>75</v>
      </c>
      <c r="G13" s="21">
        <v>21800</v>
      </c>
      <c r="H13" s="22"/>
      <c r="I13" s="139">
        <f t="shared" si="0"/>
        <v>0</v>
      </c>
      <c r="J13" s="23"/>
      <c r="K13" s="24"/>
      <c r="L13" s="142"/>
    </row>
    <row r="14" spans="1:12" ht="18" customHeight="1" x14ac:dyDescent="0.3">
      <c r="A14" s="1">
        <v>12</v>
      </c>
      <c r="B14" s="17" t="s">
        <v>15</v>
      </c>
      <c r="C14" s="18">
        <v>1923</v>
      </c>
      <c r="D14" s="19">
        <v>12</v>
      </c>
      <c r="E14" s="19">
        <v>1</v>
      </c>
      <c r="F14" s="20" t="s">
        <v>76</v>
      </c>
      <c r="G14" s="21">
        <v>21900</v>
      </c>
      <c r="H14" s="22"/>
      <c r="I14" s="139">
        <f t="shared" si="0"/>
        <v>0</v>
      </c>
      <c r="J14" s="23"/>
      <c r="K14" s="24"/>
      <c r="L14" s="142"/>
    </row>
    <row r="15" spans="1:12" ht="18" customHeight="1" x14ac:dyDescent="0.3">
      <c r="A15" s="1">
        <v>13</v>
      </c>
      <c r="B15" s="32" t="s">
        <v>50</v>
      </c>
      <c r="C15" s="33">
        <v>1999</v>
      </c>
      <c r="D15" s="19">
        <v>13</v>
      </c>
      <c r="E15" s="19">
        <v>1</v>
      </c>
      <c r="F15" s="34" t="s">
        <v>78</v>
      </c>
      <c r="G15" s="35">
        <v>1200</v>
      </c>
      <c r="H15" s="22"/>
      <c r="I15" s="139">
        <f t="shared" si="0"/>
        <v>0</v>
      </c>
      <c r="J15" s="23"/>
      <c r="K15" s="24"/>
      <c r="L15" s="142"/>
    </row>
    <row r="16" spans="1:12" ht="18" customHeight="1" x14ac:dyDescent="0.3">
      <c r="A16" s="1">
        <v>14</v>
      </c>
      <c r="B16" s="32" t="s">
        <v>20</v>
      </c>
      <c r="C16" s="33">
        <v>1992</v>
      </c>
      <c r="D16" s="19">
        <v>14</v>
      </c>
      <c r="E16" s="19">
        <v>1</v>
      </c>
      <c r="F16" s="34" t="s">
        <v>21</v>
      </c>
      <c r="G16" s="35">
        <v>25000</v>
      </c>
      <c r="H16" s="22"/>
      <c r="I16" s="139">
        <f t="shared" si="0"/>
        <v>0</v>
      </c>
      <c r="J16" s="23"/>
      <c r="K16" s="24"/>
      <c r="L16" s="142"/>
    </row>
    <row r="17" spans="1:12" ht="18" customHeight="1" x14ac:dyDescent="0.3">
      <c r="A17" s="1">
        <v>15</v>
      </c>
      <c r="B17" s="36" t="s">
        <v>141</v>
      </c>
      <c r="C17" s="33" t="s">
        <v>142</v>
      </c>
      <c r="D17" s="18" t="s">
        <v>142</v>
      </c>
      <c r="E17" s="18" t="s">
        <v>142</v>
      </c>
      <c r="F17" s="34" t="s">
        <v>80</v>
      </c>
      <c r="G17" s="26"/>
      <c r="H17" s="37"/>
      <c r="I17" s="38"/>
      <c r="J17" s="23"/>
      <c r="K17" s="37"/>
      <c r="L17" s="137"/>
    </row>
    <row r="18" spans="1:12" ht="18" customHeight="1" x14ac:dyDescent="0.3">
      <c r="A18" s="1">
        <v>16</v>
      </c>
      <c r="B18" s="32" t="s">
        <v>18</v>
      </c>
      <c r="C18" s="33">
        <v>1972</v>
      </c>
      <c r="D18" s="19">
        <v>15</v>
      </c>
      <c r="E18" s="19">
        <v>1</v>
      </c>
      <c r="F18" s="20" t="s">
        <v>86</v>
      </c>
      <c r="G18" s="21">
        <v>40845</v>
      </c>
      <c r="H18" s="22"/>
      <c r="I18" s="139">
        <f t="shared" si="0"/>
        <v>0</v>
      </c>
      <c r="J18" s="23"/>
      <c r="K18" s="24"/>
      <c r="L18" s="142"/>
    </row>
    <row r="19" spans="1:12" ht="18" customHeight="1" x14ac:dyDescent="0.3">
      <c r="A19" s="1">
        <v>17</v>
      </c>
      <c r="B19" s="32" t="s">
        <v>49</v>
      </c>
      <c r="C19" s="33">
        <v>2007</v>
      </c>
      <c r="D19" s="19">
        <v>16</v>
      </c>
      <c r="E19" s="19">
        <v>1</v>
      </c>
      <c r="F19" s="20" t="s">
        <v>88</v>
      </c>
      <c r="G19" s="35">
        <v>5600</v>
      </c>
      <c r="H19" s="22"/>
      <c r="I19" s="139">
        <f t="shared" si="0"/>
        <v>0</v>
      </c>
      <c r="J19" s="23"/>
      <c r="K19" s="24"/>
      <c r="L19" s="142"/>
    </row>
    <row r="20" spans="1:12" ht="18" customHeight="1" x14ac:dyDescent="0.3">
      <c r="A20" s="1">
        <v>18</v>
      </c>
      <c r="B20" s="32" t="s">
        <v>16</v>
      </c>
      <c r="C20" s="33">
        <v>2003</v>
      </c>
      <c r="D20" s="19">
        <v>17</v>
      </c>
      <c r="E20" s="39">
        <v>2</v>
      </c>
      <c r="F20" s="20" t="s">
        <v>91</v>
      </c>
      <c r="G20" s="35">
        <v>39000</v>
      </c>
      <c r="H20" s="22"/>
      <c r="I20" s="139">
        <f t="shared" si="0"/>
        <v>0</v>
      </c>
      <c r="J20" s="23"/>
      <c r="K20" s="24"/>
      <c r="L20" s="142"/>
    </row>
    <row r="21" spans="1:12" ht="18" customHeight="1" x14ac:dyDescent="0.3">
      <c r="A21" s="1">
        <v>19</v>
      </c>
      <c r="B21" s="28" t="s">
        <v>94</v>
      </c>
      <c r="C21" s="29">
        <v>2017</v>
      </c>
      <c r="D21" s="19">
        <v>18</v>
      </c>
      <c r="E21" s="40">
        <v>2</v>
      </c>
      <c r="F21" s="30" t="s">
        <v>95</v>
      </c>
      <c r="G21" s="31">
        <v>62779</v>
      </c>
      <c r="H21" s="22"/>
      <c r="I21" s="139">
        <f t="shared" si="0"/>
        <v>0</v>
      </c>
      <c r="J21" s="23"/>
      <c r="K21" s="24"/>
      <c r="L21" s="142"/>
    </row>
    <row r="22" spans="1:12" ht="35.200000000000003" customHeight="1" thickBot="1" x14ac:dyDescent="0.35">
      <c r="A22" s="1">
        <v>20</v>
      </c>
      <c r="B22" s="41" t="s">
        <v>79</v>
      </c>
      <c r="C22" s="42"/>
      <c r="D22" s="42">
        <v>18</v>
      </c>
      <c r="E22" s="42">
        <v>2</v>
      </c>
      <c r="F22" s="43"/>
      <c r="G22" s="44">
        <f>SUM(G3:G21)</f>
        <v>819755</v>
      </c>
      <c r="H22" s="45"/>
      <c r="I22" s="141">
        <f>SUM(I3:I21)</f>
        <v>0</v>
      </c>
      <c r="J22" s="46">
        <f>J7</f>
        <v>213925</v>
      </c>
      <c r="K22" s="45"/>
      <c r="L22" s="143">
        <f>L7+L17</f>
        <v>0</v>
      </c>
    </row>
    <row r="23" spans="1:12" s="54" customFormat="1" ht="18" customHeight="1" thickBot="1" x14ac:dyDescent="0.35">
      <c r="A23" s="47"/>
      <c r="B23" s="48"/>
      <c r="C23" s="49"/>
      <c r="D23" s="50"/>
      <c r="E23" s="50"/>
      <c r="F23" s="48"/>
      <c r="G23" s="51"/>
      <c r="H23" s="52"/>
      <c r="I23" s="52"/>
      <c r="J23" s="53"/>
      <c r="K23" s="52"/>
      <c r="L23" s="52"/>
    </row>
    <row r="24" spans="1:12" ht="46.5" customHeight="1" thickBot="1" x14ac:dyDescent="0.35">
      <c r="A24" s="3" t="s">
        <v>167</v>
      </c>
      <c r="B24" s="55" t="s">
        <v>98</v>
      </c>
      <c r="C24" s="4" t="s">
        <v>135</v>
      </c>
      <c r="D24" s="4" t="s">
        <v>136</v>
      </c>
      <c r="E24" s="4" t="s">
        <v>52</v>
      </c>
      <c r="F24" s="5" t="s">
        <v>46</v>
      </c>
      <c r="G24" s="3" t="s">
        <v>171</v>
      </c>
      <c r="H24" s="6" t="s">
        <v>172</v>
      </c>
      <c r="I24" s="138" t="s">
        <v>173</v>
      </c>
      <c r="J24" s="3" t="s">
        <v>137</v>
      </c>
      <c r="K24" s="8" t="s">
        <v>174</v>
      </c>
      <c r="L24" s="147" t="s">
        <v>175</v>
      </c>
    </row>
    <row r="25" spans="1:12" ht="15.9" customHeight="1" x14ac:dyDescent="0.3">
      <c r="A25" s="1">
        <v>21</v>
      </c>
      <c r="B25" s="56" t="s">
        <v>24</v>
      </c>
      <c r="C25" s="10">
        <v>1960</v>
      </c>
      <c r="D25" s="11">
        <v>19</v>
      </c>
      <c r="E25" s="11">
        <v>1</v>
      </c>
      <c r="F25" s="12" t="s">
        <v>100</v>
      </c>
      <c r="G25" s="13">
        <v>53658</v>
      </c>
      <c r="H25" s="14"/>
      <c r="I25" s="139">
        <f>G25*H25</f>
        <v>0</v>
      </c>
      <c r="J25" s="57"/>
      <c r="K25" s="16"/>
      <c r="L25" s="140"/>
    </row>
    <row r="26" spans="1:12" ht="15.9" customHeight="1" x14ac:dyDescent="0.3">
      <c r="A26" s="1">
        <v>22</v>
      </c>
      <c r="B26" s="17" t="s">
        <v>25</v>
      </c>
      <c r="C26" s="18">
        <v>1990</v>
      </c>
      <c r="D26" s="19">
        <v>20</v>
      </c>
      <c r="E26" s="19">
        <v>1</v>
      </c>
      <c r="F26" s="20" t="s">
        <v>101</v>
      </c>
      <c r="G26" s="21">
        <v>18401</v>
      </c>
      <c r="H26" s="22"/>
      <c r="I26" s="139">
        <f t="shared" ref="I26:I36" si="1">G26*H26</f>
        <v>0</v>
      </c>
      <c r="J26" s="58"/>
      <c r="K26" s="24"/>
      <c r="L26" s="142"/>
    </row>
    <row r="27" spans="1:12" ht="15.9" customHeight="1" x14ac:dyDescent="0.3">
      <c r="A27" s="1">
        <v>23</v>
      </c>
      <c r="B27" s="17" t="s">
        <v>26</v>
      </c>
      <c r="C27" s="18">
        <v>1999</v>
      </c>
      <c r="D27" s="19">
        <v>21</v>
      </c>
      <c r="E27" s="19">
        <v>2</v>
      </c>
      <c r="F27" s="20" t="s">
        <v>143</v>
      </c>
      <c r="G27" s="21">
        <v>76000</v>
      </c>
      <c r="H27" s="22"/>
      <c r="I27" s="139">
        <f t="shared" si="1"/>
        <v>0</v>
      </c>
      <c r="J27" s="58"/>
      <c r="K27" s="24"/>
      <c r="L27" s="142"/>
    </row>
    <row r="28" spans="1:12" ht="15.9" customHeight="1" x14ac:dyDescent="0.3">
      <c r="A28" s="1">
        <v>24</v>
      </c>
      <c r="B28" s="28" t="s">
        <v>102</v>
      </c>
      <c r="C28" s="29">
        <v>2007</v>
      </c>
      <c r="D28" s="19">
        <v>22</v>
      </c>
      <c r="E28" s="40">
        <v>2</v>
      </c>
      <c r="F28" s="30" t="s">
        <v>144</v>
      </c>
      <c r="G28" s="31">
        <v>90000</v>
      </c>
      <c r="H28" s="22"/>
      <c r="I28" s="139">
        <f t="shared" si="1"/>
        <v>0</v>
      </c>
      <c r="J28" s="58"/>
      <c r="K28" s="24"/>
      <c r="L28" s="142"/>
    </row>
    <row r="29" spans="1:12" ht="15.9" customHeight="1" x14ac:dyDescent="0.3">
      <c r="A29" s="1">
        <v>25</v>
      </c>
      <c r="B29" s="28" t="s">
        <v>29</v>
      </c>
      <c r="C29" s="29">
        <v>2007</v>
      </c>
      <c r="D29" s="19">
        <v>23</v>
      </c>
      <c r="E29" s="40">
        <v>2</v>
      </c>
      <c r="F29" s="30" t="s">
        <v>145</v>
      </c>
      <c r="G29" s="31">
        <v>50400</v>
      </c>
      <c r="H29" s="22"/>
      <c r="I29" s="139">
        <f t="shared" si="1"/>
        <v>0</v>
      </c>
      <c r="J29" s="58"/>
      <c r="K29" s="24"/>
      <c r="L29" s="142"/>
    </row>
    <row r="30" spans="1:12" ht="15.9" customHeight="1" x14ac:dyDescent="0.3">
      <c r="A30" s="1">
        <v>26</v>
      </c>
      <c r="B30" s="17" t="s">
        <v>103</v>
      </c>
      <c r="C30" s="18">
        <v>2015</v>
      </c>
      <c r="D30" s="19">
        <v>24</v>
      </c>
      <c r="E30" s="19">
        <v>2</v>
      </c>
      <c r="F30" s="20" t="s">
        <v>104</v>
      </c>
      <c r="G30" s="21">
        <v>6882</v>
      </c>
      <c r="H30" s="22"/>
      <c r="I30" s="139">
        <f t="shared" si="1"/>
        <v>0</v>
      </c>
      <c r="J30" s="58"/>
      <c r="K30" s="24"/>
      <c r="L30" s="142"/>
    </row>
    <row r="31" spans="1:12" ht="15.9" customHeight="1" x14ac:dyDescent="0.3">
      <c r="A31" s="1">
        <v>27</v>
      </c>
      <c r="B31" s="17" t="s">
        <v>32</v>
      </c>
      <c r="C31" s="18">
        <v>2009</v>
      </c>
      <c r="D31" s="19">
        <v>25</v>
      </c>
      <c r="E31" s="19">
        <v>2</v>
      </c>
      <c r="F31" s="20" t="s">
        <v>144</v>
      </c>
      <c r="G31" s="21">
        <v>10000</v>
      </c>
      <c r="H31" s="22"/>
      <c r="I31" s="139">
        <f t="shared" si="1"/>
        <v>0</v>
      </c>
      <c r="J31" s="58"/>
      <c r="K31" s="24"/>
      <c r="L31" s="142"/>
    </row>
    <row r="32" spans="1:12" ht="15.9" customHeight="1" x14ac:dyDescent="0.3">
      <c r="A32" s="1">
        <v>28</v>
      </c>
      <c r="B32" s="17" t="s">
        <v>33</v>
      </c>
      <c r="C32" s="18">
        <v>2008</v>
      </c>
      <c r="D32" s="19">
        <v>26</v>
      </c>
      <c r="E32" s="19">
        <v>2</v>
      </c>
      <c r="F32" s="20" t="s">
        <v>144</v>
      </c>
      <c r="G32" s="21">
        <v>21122</v>
      </c>
      <c r="H32" s="22"/>
      <c r="I32" s="139">
        <f t="shared" si="1"/>
        <v>0</v>
      </c>
      <c r="J32" s="58"/>
      <c r="K32" s="24"/>
      <c r="L32" s="142"/>
    </row>
    <row r="33" spans="1:12" ht="15.9" customHeight="1" x14ac:dyDescent="0.3">
      <c r="A33" s="1">
        <v>29</v>
      </c>
      <c r="B33" s="17" t="s">
        <v>34</v>
      </c>
      <c r="C33" s="18">
        <v>2008</v>
      </c>
      <c r="D33" s="19">
        <v>27</v>
      </c>
      <c r="E33" s="19">
        <v>2</v>
      </c>
      <c r="F33" s="20" t="s">
        <v>143</v>
      </c>
      <c r="G33" s="21">
        <v>6950</v>
      </c>
      <c r="H33" s="22"/>
      <c r="I33" s="139">
        <f t="shared" si="1"/>
        <v>0</v>
      </c>
      <c r="J33" s="58"/>
      <c r="K33" s="24"/>
      <c r="L33" s="142"/>
    </row>
    <row r="34" spans="1:12" ht="15.9" customHeight="1" x14ac:dyDescent="0.3">
      <c r="A34" s="1">
        <v>30</v>
      </c>
      <c r="B34" s="17" t="s">
        <v>35</v>
      </c>
      <c r="C34" s="18">
        <v>2006</v>
      </c>
      <c r="D34" s="19">
        <v>28</v>
      </c>
      <c r="E34" s="19">
        <v>2</v>
      </c>
      <c r="F34" s="20" t="s">
        <v>144</v>
      </c>
      <c r="G34" s="21">
        <v>3898</v>
      </c>
      <c r="H34" s="22"/>
      <c r="I34" s="139">
        <f t="shared" si="1"/>
        <v>0</v>
      </c>
      <c r="J34" s="58"/>
      <c r="K34" s="24"/>
      <c r="L34" s="142"/>
    </row>
    <row r="35" spans="1:12" ht="15.9" customHeight="1" x14ac:dyDescent="0.3">
      <c r="A35" s="1">
        <v>31</v>
      </c>
      <c r="B35" s="17" t="s">
        <v>36</v>
      </c>
      <c r="C35" s="18">
        <v>1999</v>
      </c>
      <c r="D35" s="19">
        <v>29</v>
      </c>
      <c r="E35" s="19">
        <v>2</v>
      </c>
      <c r="F35" s="20" t="s">
        <v>144</v>
      </c>
      <c r="G35" s="21">
        <v>13000</v>
      </c>
      <c r="H35" s="22"/>
      <c r="I35" s="139">
        <f t="shared" si="1"/>
        <v>0</v>
      </c>
      <c r="J35" s="58"/>
      <c r="K35" s="24"/>
      <c r="L35" s="142"/>
    </row>
    <row r="36" spans="1:12" ht="15.9" customHeight="1" x14ac:dyDescent="0.3">
      <c r="A36" s="1">
        <v>32</v>
      </c>
      <c r="B36" s="28" t="s">
        <v>27</v>
      </c>
      <c r="C36" s="29">
        <v>2008</v>
      </c>
      <c r="D36" s="19">
        <v>30</v>
      </c>
      <c r="E36" s="40">
        <v>3</v>
      </c>
      <c r="F36" s="30" t="s">
        <v>108</v>
      </c>
      <c r="G36" s="31">
        <v>115225</v>
      </c>
      <c r="H36" s="59"/>
      <c r="I36" s="139">
        <f t="shared" si="1"/>
        <v>0</v>
      </c>
      <c r="J36" s="58"/>
      <c r="K36" s="60"/>
      <c r="L36" s="142"/>
    </row>
    <row r="37" spans="1:12" ht="15.9" customHeight="1" x14ac:dyDescent="0.3">
      <c r="A37" s="1">
        <v>33</v>
      </c>
      <c r="B37" s="61" t="s">
        <v>146</v>
      </c>
      <c r="C37" s="29" t="s">
        <v>142</v>
      </c>
      <c r="D37" s="19">
        <v>31</v>
      </c>
      <c r="E37" s="40">
        <v>3</v>
      </c>
      <c r="F37" s="30" t="s">
        <v>110</v>
      </c>
      <c r="G37" s="26"/>
      <c r="H37" s="24"/>
      <c r="I37" s="142"/>
      <c r="J37" s="62">
        <v>153390</v>
      </c>
      <c r="K37" s="22"/>
      <c r="L37" s="146">
        <f>J37*K37</f>
        <v>0</v>
      </c>
    </row>
    <row r="38" spans="1:12" ht="15.9" customHeight="1" x14ac:dyDescent="0.3">
      <c r="A38" s="1">
        <v>34</v>
      </c>
      <c r="B38" s="28" t="s">
        <v>47</v>
      </c>
      <c r="C38" s="29">
        <v>2018</v>
      </c>
      <c r="D38" s="19">
        <v>32</v>
      </c>
      <c r="E38" s="40">
        <v>3</v>
      </c>
      <c r="F38" s="30" t="s">
        <v>113</v>
      </c>
      <c r="G38" s="31">
        <v>48206</v>
      </c>
      <c r="H38" s="22"/>
      <c r="I38" s="139">
        <f t="shared" ref="I38:I45" si="2">G38*H38</f>
        <v>0</v>
      </c>
      <c r="J38" s="58"/>
      <c r="K38" s="24"/>
      <c r="L38" s="142"/>
    </row>
    <row r="39" spans="1:12" ht="15.9" customHeight="1" x14ac:dyDescent="0.3">
      <c r="A39" s="1">
        <v>35</v>
      </c>
      <c r="B39" s="28" t="s">
        <v>114</v>
      </c>
      <c r="C39" s="29">
        <v>2016</v>
      </c>
      <c r="D39" s="19">
        <v>33</v>
      </c>
      <c r="E39" s="40">
        <v>3</v>
      </c>
      <c r="F39" s="30" t="s">
        <v>115</v>
      </c>
      <c r="G39" s="31">
        <v>3280</v>
      </c>
      <c r="H39" s="22"/>
      <c r="I39" s="139">
        <f t="shared" si="2"/>
        <v>0</v>
      </c>
      <c r="J39" s="58"/>
      <c r="K39" s="24"/>
      <c r="L39" s="142"/>
    </row>
    <row r="40" spans="1:12" ht="15.9" customHeight="1" x14ac:dyDescent="0.3">
      <c r="A40" s="1">
        <v>36</v>
      </c>
      <c r="B40" s="28" t="s">
        <v>37</v>
      </c>
      <c r="C40" s="29">
        <v>2017</v>
      </c>
      <c r="D40" s="19">
        <v>34</v>
      </c>
      <c r="E40" s="40">
        <v>4</v>
      </c>
      <c r="F40" s="30" t="s">
        <v>116</v>
      </c>
      <c r="G40" s="31">
        <v>25055</v>
      </c>
      <c r="H40" s="22"/>
      <c r="I40" s="139">
        <f t="shared" si="2"/>
        <v>0</v>
      </c>
      <c r="J40" s="58"/>
      <c r="K40" s="24"/>
      <c r="L40" s="142"/>
    </row>
    <row r="41" spans="1:12" ht="15.9" customHeight="1" x14ac:dyDescent="0.3">
      <c r="A41" s="1">
        <v>37</v>
      </c>
      <c r="B41" s="28" t="s">
        <v>118</v>
      </c>
      <c r="C41" s="29">
        <v>2019</v>
      </c>
      <c r="D41" s="19">
        <v>35</v>
      </c>
      <c r="E41" s="40">
        <v>4</v>
      </c>
      <c r="F41" s="30" t="s">
        <v>119</v>
      </c>
      <c r="G41" s="31">
        <v>15920</v>
      </c>
      <c r="H41" s="22"/>
      <c r="I41" s="139">
        <f t="shared" si="2"/>
        <v>0</v>
      </c>
      <c r="J41" s="58"/>
      <c r="K41" s="24"/>
      <c r="L41" s="142"/>
    </row>
    <row r="42" spans="1:12" ht="15.9" customHeight="1" x14ac:dyDescent="0.3">
      <c r="A42" s="1">
        <v>38</v>
      </c>
      <c r="B42" s="28" t="s">
        <v>120</v>
      </c>
      <c r="C42" s="29">
        <v>2019</v>
      </c>
      <c r="D42" s="19">
        <v>36</v>
      </c>
      <c r="E42" s="40">
        <v>4</v>
      </c>
      <c r="F42" s="30" t="s">
        <v>121</v>
      </c>
      <c r="G42" s="31">
        <v>25430</v>
      </c>
      <c r="H42" s="22"/>
      <c r="I42" s="139">
        <f t="shared" si="2"/>
        <v>0</v>
      </c>
      <c r="J42" s="58"/>
      <c r="K42" s="24"/>
      <c r="L42" s="142"/>
    </row>
    <row r="43" spans="1:12" ht="15.9" customHeight="1" x14ac:dyDescent="0.3">
      <c r="A43" s="1">
        <v>39</v>
      </c>
      <c r="B43" s="28" t="s">
        <v>122</v>
      </c>
      <c r="C43" s="29">
        <v>2019</v>
      </c>
      <c r="D43" s="19">
        <v>37</v>
      </c>
      <c r="E43" s="40">
        <v>4</v>
      </c>
      <c r="F43" s="30" t="s">
        <v>123</v>
      </c>
      <c r="G43" s="31">
        <v>33598</v>
      </c>
      <c r="H43" s="22"/>
      <c r="I43" s="139">
        <f t="shared" si="2"/>
        <v>0</v>
      </c>
      <c r="J43" s="58"/>
      <c r="K43" s="24"/>
      <c r="L43" s="142"/>
    </row>
    <row r="44" spans="1:12" ht="15.9" customHeight="1" x14ac:dyDescent="0.3">
      <c r="A44" s="1">
        <v>40</v>
      </c>
      <c r="B44" s="28" t="s">
        <v>124</v>
      </c>
      <c r="C44" s="29">
        <v>2019</v>
      </c>
      <c r="D44" s="19">
        <v>38</v>
      </c>
      <c r="E44" s="40">
        <v>4</v>
      </c>
      <c r="F44" s="30" t="s">
        <v>125</v>
      </c>
      <c r="G44" s="31">
        <v>20767</v>
      </c>
      <c r="H44" s="22"/>
      <c r="I44" s="139">
        <f t="shared" si="2"/>
        <v>0</v>
      </c>
      <c r="J44" s="58"/>
      <c r="K44" s="24"/>
      <c r="L44" s="142"/>
    </row>
    <row r="45" spans="1:12" ht="15.9" customHeight="1" x14ac:dyDescent="0.3">
      <c r="A45" s="1">
        <v>41</v>
      </c>
      <c r="B45" s="28" t="s">
        <v>32</v>
      </c>
      <c r="C45" s="29">
        <v>2019</v>
      </c>
      <c r="D45" s="19">
        <v>39</v>
      </c>
      <c r="E45" s="40">
        <v>4</v>
      </c>
      <c r="F45" s="30" t="s">
        <v>126</v>
      </c>
      <c r="G45" s="31">
        <v>1602</v>
      </c>
      <c r="H45" s="22"/>
      <c r="I45" s="139">
        <f t="shared" si="2"/>
        <v>0</v>
      </c>
      <c r="J45" s="58"/>
      <c r="K45" s="24"/>
      <c r="L45" s="142"/>
    </row>
    <row r="46" spans="1:12" ht="15.9" customHeight="1" x14ac:dyDescent="0.3">
      <c r="A46" s="1">
        <v>42</v>
      </c>
      <c r="B46" s="36" t="s">
        <v>147</v>
      </c>
      <c r="C46" s="33" t="s">
        <v>142</v>
      </c>
      <c r="D46" s="18" t="s">
        <v>142</v>
      </c>
      <c r="E46" s="29" t="s">
        <v>142</v>
      </c>
      <c r="F46" s="34" t="s">
        <v>128</v>
      </c>
      <c r="G46" s="58"/>
      <c r="H46" s="37"/>
      <c r="I46" s="38"/>
      <c r="J46" s="58"/>
      <c r="K46" s="37"/>
      <c r="L46" s="137"/>
    </row>
    <row r="47" spans="1:12" ht="31.6" customHeight="1" thickBot="1" x14ac:dyDescent="0.35">
      <c r="A47" s="1">
        <v>43</v>
      </c>
      <c r="B47" s="41" t="s">
        <v>79</v>
      </c>
      <c r="C47" s="42"/>
      <c r="D47" s="42">
        <v>21</v>
      </c>
      <c r="E47" s="42">
        <v>4</v>
      </c>
      <c r="F47" s="43"/>
      <c r="G47" s="44">
        <f>SUM(G25:G46)</f>
        <v>639394</v>
      </c>
      <c r="H47" s="45"/>
      <c r="I47" s="143">
        <f>SUM(I25:I46)</f>
        <v>0</v>
      </c>
      <c r="J47" s="44">
        <f>J37</f>
        <v>153390</v>
      </c>
      <c r="K47" s="45"/>
      <c r="L47" s="143">
        <f>L37+L46</f>
        <v>0</v>
      </c>
    </row>
    <row r="48" spans="1:12" ht="15.9" customHeight="1" thickBot="1" x14ac:dyDescent="0.35">
      <c r="A48" s="63"/>
      <c r="B48" s="48"/>
      <c r="C48" s="48"/>
      <c r="D48" s="50"/>
      <c r="E48" s="50"/>
      <c r="F48" s="48"/>
      <c r="G48" s="51"/>
      <c r="H48" s="64"/>
      <c r="I48" s="64"/>
      <c r="J48" s="53"/>
      <c r="K48" s="64"/>
      <c r="L48" s="64"/>
    </row>
    <row r="49" spans="1:12" ht="39.799999999999997" customHeight="1" thickBot="1" x14ac:dyDescent="0.35">
      <c r="A49" s="65" t="s">
        <v>167</v>
      </c>
      <c r="B49" s="55" t="s">
        <v>127</v>
      </c>
      <c r="C49" s="4" t="s">
        <v>135</v>
      </c>
      <c r="D49" s="4" t="s">
        <v>136</v>
      </c>
      <c r="E49" s="4" t="s">
        <v>52</v>
      </c>
      <c r="F49" s="5" t="s">
        <v>46</v>
      </c>
      <c r="G49" s="3" t="s">
        <v>171</v>
      </c>
      <c r="H49" s="6" t="s">
        <v>172</v>
      </c>
      <c r="I49" s="138" t="s">
        <v>173</v>
      </c>
      <c r="J49" s="3" t="s">
        <v>137</v>
      </c>
      <c r="K49" s="8" t="s">
        <v>174</v>
      </c>
      <c r="L49" s="147" t="s">
        <v>175</v>
      </c>
    </row>
    <row r="50" spans="1:12" ht="25.55" customHeight="1" x14ac:dyDescent="0.3">
      <c r="A50" s="1">
        <v>44</v>
      </c>
      <c r="B50" s="66" t="s">
        <v>39</v>
      </c>
      <c r="C50" s="10">
        <v>1985</v>
      </c>
      <c r="D50" s="10">
        <v>40</v>
      </c>
      <c r="E50" s="10">
        <v>1</v>
      </c>
      <c r="F50" s="67" t="s">
        <v>148</v>
      </c>
      <c r="G50" s="13">
        <v>133192</v>
      </c>
      <c r="H50" s="14"/>
      <c r="I50" s="139">
        <f>G50*H50</f>
        <v>0</v>
      </c>
      <c r="J50" s="57"/>
      <c r="K50" s="16"/>
      <c r="L50" s="140"/>
    </row>
    <row r="51" spans="1:12" ht="15.9" customHeight="1" x14ac:dyDescent="0.3">
      <c r="A51" s="1">
        <v>45</v>
      </c>
      <c r="B51" s="68" t="s">
        <v>40</v>
      </c>
      <c r="C51" s="18">
        <v>1985</v>
      </c>
      <c r="D51" s="18">
        <v>41</v>
      </c>
      <c r="E51" s="18">
        <v>1</v>
      </c>
      <c r="F51" s="69" t="s">
        <v>129</v>
      </c>
      <c r="G51" s="21">
        <v>19417</v>
      </c>
      <c r="H51" s="22"/>
      <c r="I51" s="139">
        <f t="shared" ref="I51:I59" si="3">G51*H51</f>
        <v>0</v>
      </c>
      <c r="J51" s="58"/>
      <c r="K51" s="24"/>
      <c r="L51" s="142"/>
    </row>
    <row r="52" spans="1:12" ht="15.9" customHeight="1" x14ac:dyDescent="0.3">
      <c r="A52" s="1">
        <v>46</v>
      </c>
      <c r="B52" s="68" t="s">
        <v>41</v>
      </c>
      <c r="C52" s="18">
        <v>1985</v>
      </c>
      <c r="D52" s="18">
        <v>42</v>
      </c>
      <c r="E52" s="18">
        <v>1</v>
      </c>
      <c r="F52" s="69" t="s">
        <v>130</v>
      </c>
      <c r="G52" s="21">
        <v>36640</v>
      </c>
      <c r="H52" s="22"/>
      <c r="I52" s="139">
        <f t="shared" si="3"/>
        <v>0</v>
      </c>
      <c r="J52" s="58"/>
      <c r="K52" s="24"/>
      <c r="L52" s="142"/>
    </row>
    <row r="53" spans="1:12" ht="15.9" customHeight="1" x14ac:dyDescent="0.3">
      <c r="A53" s="1">
        <v>47</v>
      </c>
      <c r="B53" s="70" t="s">
        <v>42</v>
      </c>
      <c r="C53" s="33">
        <v>1983</v>
      </c>
      <c r="D53" s="18">
        <v>43</v>
      </c>
      <c r="E53" s="33">
        <v>2</v>
      </c>
      <c r="F53" s="69" t="s">
        <v>131</v>
      </c>
      <c r="G53" s="21">
        <v>108503</v>
      </c>
      <c r="H53" s="22"/>
      <c r="I53" s="139">
        <f t="shared" si="3"/>
        <v>0</v>
      </c>
      <c r="J53" s="58"/>
      <c r="K53" s="24"/>
      <c r="L53" s="142"/>
    </row>
    <row r="54" spans="1:12" ht="15.9" customHeight="1" x14ac:dyDescent="0.3">
      <c r="A54" s="1">
        <v>48</v>
      </c>
      <c r="B54" s="68" t="s">
        <v>149</v>
      </c>
      <c r="C54" s="18">
        <v>2000</v>
      </c>
      <c r="D54" s="18">
        <v>44</v>
      </c>
      <c r="E54" s="18">
        <v>3</v>
      </c>
      <c r="F54" s="69" t="s">
        <v>132</v>
      </c>
      <c r="G54" s="21">
        <v>11003</v>
      </c>
      <c r="H54" s="22"/>
      <c r="I54" s="139">
        <f t="shared" si="3"/>
        <v>0</v>
      </c>
      <c r="J54" s="58"/>
      <c r="K54" s="24"/>
      <c r="L54" s="142"/>
    </row>
    <row r="55" spans="1:12" ht="15.9" customHeight="1" x14ac:dyDescent="0.3">
      <c r="A55" s="1">
        <v>49</v>
      </c>
      <c r="B55" s="71" t="s">
        <v>43</v>
      </c>
      <c r="C55" s="29">
        <v>1994</v>
      </c>
      <c r="D55" s="18">
        <v>45</v>
      </c>
      <c r="E55" s="29">
        <v>4</v>
      </c>
      <c r="F55" s="72" t="s">
        <v>133</v>
      </c>
      <c r="G55" s="31">
        <v>46887</v>
      </c>
      <c r="H55" s="22"/>
      <c r="I55" s="139">
        <f t="shared" si="3"/>
        <v>0</v>
      </c>
      <c r="J55" s="58"/>
      <c r="K55" s="24"/>
      <c r="L55" s="142"/>
    </row>
    <row r="56" spans="1:12" ht="15.9" customHeight="1" x14ac:dyDescent="0.3">
      <c r="A56" s="1">
        <v>50</v>
      </c>
      <c r="B56" s="68" t="s">
        <v>44</v>
      </c>
      <c r="C56" s="18">
        <v>2014</v>
      </c>
      <c r="D56" s="18">
        <v>46</v>
      </c>
      <c r="E56" s="18">
        <v>4</v>
      </c>
      <c r="F56" s="69" t="s">
        <v>133</v>
      </c>
      <c r="G56" s="21">
        <v>17220</v>
      </c>
      <c r="H56" s="22"/>
      <c r="I56" s="139">
        <f t="shared" si="3"/>
        <v>0</v>
      </c>
      <c r="J56" s="58"/>
      <c r="K56" s="24"/>
      <c r="L56" s="142"/>
    </row>
    <row r="57" spans="1:12" ht="15.9" customHeight="1" x14ac:dyDescent="0.3">
      <c r="A57" s="1">
        <v>51</v>
      </c>
      <c r="B57" s="68" t="s">
        <v>150</v>
      </c>
      <c r="C57" s="18">
        <v>1982</v>
      </c>
      <c r="D57" s="18">
        <v>47</v>
      </c>
      <c r="E57" s="18">
        <v>5</v>
      </c>
      <c r="F57" s="69" t="s">
        <v>151</v>
      </c>
      <c r="G57" s="21">
        <v>384999</v>
      </c>
      <c r="H57" s="22"/>
      <c r="I57" s="139">
        <f t="shared" si="3"/>
        <v>0</v>
      </c>
      <c r="J57" s="58"/>
      <c r="K57" s="24"/>
      <c r="L57" s="142"/>
    </row>
    <row r="58" spans="1:12" ht="19.5" customHeight="1" x14ac:dyDescent="0.3">
      <c r="A58" s="1">
        <v>52</v>
      </c>
      <c r="B58" s="73" t="s">
        <v>169</v>
      </c>
      <c r="C58" s="18">
        <v>1982</v>
      </c>
      <c r="D58" s="18">
        <v>48</v>
      </c>
      <c r="E58" s="18">
        <v>5</v>
      </c>
      <c r="F58" s="69" t="s">
        <v>152</v>
      </c>
      <c r="G58" s="21">
        <v>26048</v>
      </c>
      <c r="H58" s="22"/>
      <c r="I58" s="139">
        <f t="shared" si="3"/>
        <v>0</v>
      </c>
      <c r="J58" s="62">
        <v>257000</v>
      </c>
      <c r="K58" s="22"/>
      <c r="L58" s="139">
        <f>J58*K58</f>
        <v>0</v>
      </c>
    </row>
    <row r="59" spans="1:12" ht="15.9" customHeight="1" x14ac:dyDescent="0.3">
      <c r="A59" s="1">
        <v>53</v>
      </c>
      <c r="B59" s="70" t="s">
        <v>45</v>
      </c>
      <c r="C59" s="33">
        <v>2017</v>
      </c>
      <c r="D59" s="18">
        <v>49</v>
      </c>
      <c r="E59" s="33">
        <v>5</v>
      </c>
      <c r="F59" s="74" t="s">
        <v>153</v>
      </c>
      <c r="G59" s="35">
        <v>111829</v>
      </c>
      <c r="H59" s="22"/>
      <c r="I59" s="139">
        <f t="shared" si="3"/>
        <v>0</v>
      </c>
      <c r="J59" s="58"/>
      <c r="K59" s="24"/>
      <c r="L59" s="142"/>
    </row>
    <row r="60" spans="1:12" ht="15.9" customHeight="1" x14ac:dyDescent="0.3">
      <c r="A60" s="1">
        <v>54</v>
      </c>
      <c r="B60" s="73" t="s">
        <v>154</v>
      </c>
      <c r="C60" s="18" t="s">
        <v>142</v>
      </c>
      <c r="D60" s="18" t="s">
        <v>142</v>
      </c>
      <c r="E60" s="18" t="s">
        <v>142</v>
      </c>
      <c r="F60" s="69" t="s">
        <v>134</v>
      </c>
      <c r="G60" s="58"/>
      <c r="H60" s="37"/>
      <c r="I60" s="38"/>
      <c r="J60" s="58"/>
      <c r="K60" s="37"/>
      <c r="L60" s="137"/>
    </row>
    <row r="61" spans="1:12" ht="25.55" customHeight="1" thickBot="1" x14ac:dyDescent="0.35">
      <c r="A61" s="1">
        <v>55</v>
      </c>
      <c r="B61" s="41" t="s">
        <v>79</v>
      </c>
      <c r="C61" s="42"/>
      <c r="D61" s="42">
        <v>10</v>
      </c>
      <c r="E61" s="42">
        <v>5</v>
      </c>
      <c r="F61" s="43"/>
      <c r="G61" s="44">
        <f>SUM(G50:G60)</f>
        <v>895738</v>
      </c>
      <c r="H61" s="75"/>
      <c r="I61" s="144">
        <f>SUM(I50:I60)</f>
        <v>0</v>
      </c>
      <c r="J61" s="44">
        <f>J58</f>
        <v>257000</v>
      </c>
      <c r="K61" s="75"/>
      <c r="L61" s="144">
        <f>L58+L60</f>
        <v>0</v>
      </c>
    </row>
    <row r="62" spans="1:12" ht="15.9" customHeight="1" thickBot="1" x14ac:dyDescent="0.35">
      <c r="A62" s="63"/>
      <c r="B62" s="76"/>
      <c r="C62" s="76"/>
      <c r="D62" s="77"/>
      <c r="E62" s="77"/>
      <c r="F62" s="76"/>
      <c r="G62" s="78"/>
      <c r="H62" s="64"/>
      <c r="I62" s="64"/>
      <c r="J62" s="79"/>
      <c r="K62" s="64"/>
      <c r="L62" s="64"/>
    </row>
    <row r="63" spans="1:12" ht="43.55" customHeight="1" thickBot="1" x14ac:dyDescent="0.35">
      <c r="A63" s="65" t="s">
        <v>167</v>
      </c>
      <c r="B63" s="55" t="s">
        <v>53</v>
      </c>
      <c r="C63" s="4" t="s">
        <v>135</v>
      </c>
      <c r="D63" s="4" t="s">
        <v>136</v>
      </c>
      <c r="E63" s="4" t="s">
        <v>52</v>
      </c>
      <c r="F63" s="5" t="s">
        <v>46</v>
      </c>
      <c r="G63" s="3" t="s">
        <v>171</v>
      </c>
      <c r="H63" s="6" t="s">
        <v>172</v>
      </c>
      <c r="I63" s="138" t="s">
        <v>173</v>
      </c>
      <c r="J63" s="3" t="s">
        <v>137</v>
      </c>
      <c r="K63" s="8" t="s">
        <v>174</v>
      </c>
      <c r="L63" s="147" t="s">
        <v>175</v>
      </c>
    </row>
    <row r="64" spans="1:12" ht="15.9" customHeight="1" x14ac:dyDescent="0.3">
      <c r="A64" s="1">
        <v>56</v>
      </c>
      <c r="B64" s="56" t="s">
        <v>1</v>
      </c>
      <c r="C64" s="10">
        <v>1968</v>
      </c>
      <c r="D64" s="10">
        <v>50</v>
      </c>
      <c r="E64" s="11">
        <v>1</v>
      </c>
      <c r="F64" s="12" t="s">
        <v>55</v>
      </c>
      <c r="G64" s="80">
        <v>65000</v>
      </c>
      <c r="H64" s="81"/>
      <c r="I64" s="139">
        <f t="shared" ref="I64:I70" si="4">G64*H64</f>
        <v>0</v>
      </c>
      <c r="J64" s="57"/>
      <c r="K64" s="118"/>
      <c r="L64" s="148"/>
    </row>
    <row r="65" spans="1:12" ht="15.9" customHeight="1" x14ac:dyDescent="0.3">
      <c r="A65" s="1">
        <v>57</v>
      </c>
      <c r="B65" s="17" t="s">
        <v>3</v>
      </c>
      <c r="C65" s="18">
        <v>2009</v>
      </c>
      <c r="D65" s="18">
        <v>51</v>
      </c>
      <c r="E65" s="19">
        <v>1</v>
      </c>
      <c r="F65" s="20" t="s">
        <v>57</v>
      </c>
      <c r="G65" s="82">
        <v>1000</v>
      </c>
      <c r="H65" s="83"/>
      <c r="I65" s="139">
        <f t="shared" si="4"/>
        <v>0</v>
      </c>
      <c r="J65" s="58"/>
      <c r="K65" s="119"/>
      <c r="L65" s="145"/>
    </row>
    <row r="66" spans="1:12" ht="15.9" customHeight="1" x14ac:dyDescent="0.3">
      <c r="A66" s="1">
        <v>58</v>
      </c>
      <c r="B66" s="32" t="s">
        <v>4</v>
      </c>
      <c r="C66" s="33">
        <v>1968</v>
      </c>
      <c r="D66" s="18">
        <v>52</v>
      </c>
      <c r="E66" s="39">
        <v>1</v>
      </c>
      <c r="F66" s="34" t="s">
        <v>60</v>
      </c>
      <c r="G66" s="84">
        <v>54344</v>
      </c>
      <c r="H66" s="83"/>
      <c r="I66" s="139">
        <f t="shared" si="4"/>
        <v>0</v>
      </c>
      <c r="J66" s="58"/>
      <c r="K66" s="119"/>
      <c r="L66" s="145"/>
    </row>
    <row r="67" spans="1:12" ht="15.9" customHeight="1" x14ac:dyDescent="0.3">
      <c r="A67" s="1">
        <v>59</v>
      </c>
      <c r="B67" s="32" t="s">
        <v>6</v>
      </c>
      <c r="C67" s="33">
        <v>1965</v>
      </c>
      <c r="D67" s="18">
        <v>53</v>
      </c>
      <c r="E67" s="39">
        <v>1</v>
      </c>
      <c r="F67" s="34" t="s">
        <v>62</v>
      </c>
      <c r="G67" s="84">
        <v>18304</v>
      </c>
      <c r="H67" s="83"/>
      <c r="I67" s="139">
        <f t="shared" si="4"/>
        <v>0</v>
      </c>
      <c r="J67" s="58"/>
      <c r="K67" s="119"/>
      <c r="L67" s="145"/>
    </row>
    <row r="68" spans="1:12" ht="14.25" customHeight="1" x14ac:dyDescent="0.3">
      <c r="A68" s="1">
        <v>60</v>
      </c>
      <c r="B68" s="32" t="s">
        <v>7</v>
      </c>
      <c r="C68" s="33">
        <v>2016</v>
      </c>
      <c r="D68" s="18">
        <v>54</v>
      </c>
      <c r="E68" s="39">
        <v>1</v>
      </c>
      <c r="F68" s="34" t="s">
        <v>64</v>
      </c>
      <c r="G68" s="84">
        <v>26115</v>
      </c>
      <c r="H68" s="83"/>
      <c r="I68" s="139">
        <f t="shared" si="4"/>
        <v>0</v>
      </c>
      <c r="J68" s="58"/>
      <c r="K68" s="119"/>
      <c r="L68" s="145"/>
    </row>
    <row r="69" spans="1:12" ht="15.9" customHeight="1" x14ac:dyDescent="0.3">
      <c r="A69" s="1">
        <v>61</v>
      </c>
      <c r="B69" s="32" t="s">
        <v>9</v>
      </c>
      <c r="C69" s="33">
        <v>2009</v>
      </c>
      <c r="D69" s="18">
        <v>55</v>
      </c>
      <c r="E69" s="39">
        <v>1</v>
      </c>
      <c r="F69" s="85" t="s">
        <v>66</v>
      </c>
      <c r="G69" s="84">
        <v>87637</v>
      </c>
      <c r="H69" s="83"/>
      <c r="I69" s="139">
        <f t="shared" si="4"/>
        <v>0</v>
      </c>
      <c r="J69" s="58"/>
      <c r="K69" s="119"/>
      <c r="L69" s="145"/>
    </row>
    <row r="70" spans="1:12" ht="15.9" customHeight="1" x14ac:dyDescent="0.3">
      <c r="A70" s="1">
        <v>62</v>
      </c>
      <c r="B70" s="32" t="s">
        <v>155</v>
      </c>
      <c r="C70" s="33">
        <v>2017</v>
      </c>
      <c r="D70" s="18">
        <v>56</v>
      </c>
      <c r="E70" s="39">
        <v>1</v>
      </c>
      <c r="F70" s="34" t="s">
        <v>68</v>
      </c>
      <c r="G70" s="84">
        <v>64422</v>
      </c>
      <c r="H70" s="83"/>
      <c r="I70" s="139">
        <f t="shared" si="4"/>
        <v>0</v>
      </c>
      <c r="J70" s="58"/>
      <c r="K70" s="119"/>
      <c r="L70" s="145"/>
    </row>
    <row r="71" spans="1:12" ht="15.9" customHeight="1" x14ac:dyDescent="0.3">
      <c r="A71" s="1">
        <v>63</v>
      </c>
      <c r="B71" s="86" t="s">
        <v>146</v>
      </c>
      <c r="C71" s="33">
        <v>2014</v>
      </c>
      <c r="D71" s="18">
        <v>57</v>
      </c>
      <c r="E71" s="39">
        <v>1</v>
      </c>
      <c r="F71" s="34" t="s">
        <v>70</v>
      </c>
      <c r="G71" s="122"/>
      <c r="H71" s="119"/>
      <c r="I71" s="145"/>
      <c r="J71" s="62">
        <v>163915</v>
      </c>
      <c r="K71" s="83"/>
      <c r="L71" s="139">
        <f t="shared" ref="L71" si="5">J71*K71</f>
        <v>0</v>
      </c>
    </row>
    <row r="72" spans="1:12" ht="15.9" customHeight="1" x14ac:dyDescent="0.3">
      <c r="A72" s="1">
        <v>64</v>
      </c>
      <c r="B72" s="36" t="s">
        <v>156</v>
      </c>
      <c r="C72" s="33" t="s">
        <v>142</v>
      </c>
      <c r="D72" s="33" t="s">
        <v>142</v>
      </c>
      <c r="E72" s="33" t="s">
        <v>142</v>
      </c>
      <c r="F72" s="34" t="s">
        <v>73</v>
      </c>
      <c r="G72" s="58"/>
      <c r="H72" s="37"/>
      <c r="I72" s="38"/>
      <c r="J72" s="58"/>
      <c r="K72" s="37"/>
      <c r="L72" s="137"/>
    </row>
    <row r="73" spans="1:12" ht="15.9" customHeight="1" x14ac:dyDescent="0.3">
      <c r="A73" s="1">
        <v>65</v>
      </c>
      <c r="B73" s="32" t="s">
        <v>157</v>
      </c>
      <c r="C73" s="33">
        <v>2014</v>
      </c>
      <c r="D73" s="18">
        <v>58</v>
      </c>
      <c r="E73" s="39">
        <v>2</v>
      </c>
      <c r="F73" s="34" t="s">
        <v>14</v>
      </c>
      <c r="G73" s="84">
        <v>68805</v>
      </c>
      <c r="H73" s="83"/>
      <c r="I73" s="139">
        <f t="shared" ref="I73:I74" si="6">G73*H73</f>
        <v>0</v>
      </c>
      <c r="J73" s="58"/>
      <c r="K73" s="119"/>
      <c r="L73" s="145"/>
    </row>
    <row r="74" spans="1:12" ht="15.9" customHeight="1" x14ac:dyDescent="0.3">
      <c r="A74" s="1">
        <v>66</v>
      </c>
      <c r="B74" s="87" t="s">
        <v>77</v>
      </c>
      <c r="C74" s="88">
        <v>2018</v>
      </c>
      <c r="D74" s="89">
        <v>59</v>
      </c>
      <c r="E74" s="90">
        <v>2</v>
      </c>
      <c r="F74" s="91" t="s">
        <v>158</v>
      </c>
      <c r="G74" s="92">
        <v>37585</v>
      </c>
      <c r="H74" s="93"/>
      <c r="I74" s="139">
        <f t="shared" si="6"/>
        <v>0</v>
      </c>
      <c r="J74" s="120"/>
      <c r="K74" s="121"/>
      <c r="L74" s="149"/>
    </row>
    <row r="75" spans="1:12" s="124" customFormat="1" ht="30.8" customHeight="1" thickBot="1" x14ac:dyDescent="0.25">
      <c r="A75" s="1">
        <v>67</v>
      </c>
      <c r="B75" s="41" t="s">
        <v>79</v>
      </c>
      <c r="C75" s="42"/>
      <c r="D75" s="42">
        <v>10</v>
      </c>
      <c r="E75" s="42">
        <v>2</v>
      </c>
      <c r="F75" s="43"/>
      <c r="G75" s="44">
        <f>SUM(G64:G74)</f>
        <v>423212</v>
      </c>
      <c r="H75" s="75"/>
      <c r="I75" s="144">
        <f>SUM(I64:I74)</f>
        <v>0</v>
      </c>
      <c r="J75" s="44">
        <f>J71</f>
        <v>163915</v>
      </c>
      <c r="K75" s="75"/>
      <c r="L75" s="144">
        <f>L71+L72</f>
        <v>0</v>
      </c>
    </row>
    <row r="76" spans="1:12" ht="15.9" customHeight="1" thickBot="1" x14ac:dyDescent="0.35">
      <c r="A76" s="63"/>
      <c r="B76" s="76"/>
      <c r="C76" s="76"/>
      <c r="D76" s="77"/>
      <c r="E76" s="77"/>
      <c r="F76" s="76"/>
      <c r="G76" s="78"/>
      <c r="H76" s="64"/>
      <c r="I76" s="64"/>
      <c r="J76" s="79"/>
      <c r="K76" s="64"/>
      <c r="L76" s="64"/>
    </row>
    <row r="77" spans="1:12" ht="38.950000000000003" customHeight="1" thickBot="1" x14ac:dyDescent="0.35">
      <c r="A77" s="65" t="s">
        <v>167</v>
      </c>
      <c r="B77" s="94" t="s">
        <v>81</v>
      </c>
      <c r="C77" s="7" t="s">
        <v>135</v>
      </c>
      <c r="D77" s="7" t="s">
        <v>136</v>
      </c>
      <c r="E77" s="7" t="s">
        <v>52</v>
      </c>
      <c r="F77" s="65" t="s">
        <v>46</v>
      </c>
      <c r="G77" s="3" t="s">
        <v>171</v>
      </c>
      <c r="H77" s="6" t="s">
        <v>172</v>
      </c>
      <c r="I77" s="138" t="s">
        <v>173</v>
      </c>
      <c r="J77" s="3" t="s">
        <v>137</v>
      </c>
      <c r="K77" s="8" t="s">
        <v>174</v>
      </c>
      <c r="L77" s="147" t="s">
        <v>175</v>
      </c>
    </row>
    <row r="78" spans="1:12" x14ac:dyDescent="0.3">
      <c r="A78" s="95">
        <v>68</v>
      </c>
      <c r="B78" s="56" t="s">
        <v>17</v>
      </c>
      <c r="C78" s="10">
        <v>1973</v>
      </c>
      <c r="D78" s="10">
        <v>60</v>
      </c>
      <c r="E78" s="11">
        <v>1</v>
      </c>
      <c r="F78" s="12" t="s">
        <v>82</v>
      </c>
      <c r="G78" s="80">
        <v>35500</v>
      </c>
      <c r="H78" s="81"/>
      <c r="I78" s="139">
        <f t="shared" ref="I78:I85" si="7">G78*H78</f>
        <v>0</v>
      </c>
      <c r="J78" s="123"/>
      <c r="K78" s="118"/>
      <c r="L78" s="148"/>
    </row>
    <row r="79" spans="1:12" x14ac:dyDescent="0.3">
      <c r="A79" s="95">
        <v>69</v>
      </c>
      <c r="B79" s="32" t="s">
        <v>159</v>
      </c>
      <c r="C79" s="33">
        <v>2017</v>
      </c>
      <c r="D79" s="18">
        <v>61</v>
      </c>
      <c r="E79" s="39">
        <v>2</v>
      </c>
      <c r="F79" s="34" t="s">
        <v>83</v>
      </c>
      <c r="G79" s="84">
        <v>69340</v>
      </c>
      <c r="H79" s="83"/>
      <c r="I79" s="139">
        <f t="shared" si="7"/>
        <v>0</v>
      </c>
      <c r="J79" s="58"/>
      <c r="K79" s="119"/>
      <c r="L79" s="145"/>
    </row>
    <row r="80" spans="1:12" x14ac:dyDescent="0.3">
      <c r="A80" s="95">
        <v>70</v>
      </c>
      <c r="B80" s="32" t="s">
        <v>48</v>
      </c>
      <c r="C80" s="33">
        <v>1999</v>
      </c>
      <c r="D80" s="18">
        <v>62</v>
      </c>
      <c r="E80" s="39">
        <v>3</v>
      </c>
      <c r="F80" s="34" t="s">
        <v>84</v>
      </c>
      <c r="G80" s="84">
        <v>75000</v>
      </c>
      <c r="H80" s="83"/>
      <c r="I80" s="139">
        <f t="shared" si="7"/>
        <v>0</v>
      </c>
      <c r="J80" s="58"/>
      <c r="K80" s="119"/>
      <c r="L80" s="145"/>
    </row>
    <row r="81" spans="1:12" x14ac:dyDescent="0.3">
      <c r="A81" s="95">
        <v>71</v>
      </c>
      <c r="B81" s="32" t="s">
        <v>19</v>
      </c>
      <c r="C81" s="33">
        <v>2007</v>
      </c>
      <c r="D81" s="18">
        <v>63</v>
      </c>
      <c r="E81" s="39">
        <v>3</v>
      </c>
      <c r="F81" s="34" t="s">
        <v>85</v>
      </c>
      <c r="G81" s="84">
        <v>121700</v>
      </c>
      <c r="H81" s="83"/>
      <c r="I81" s="139">
        <f t="shared" si="7"/>
        <v>0</v>
      </c>
      <c r="J81" s="58"/>
      <c r="K81" s="119"/>
      <c r="L81" s="145"/>
    </row>
    <row r="82" spans="1:12" x14ac:dyDescent="0.3">
      <c r="A82" s="95">
        <v>72</v>
      </c>
      <c r="B82" s="32" t="s">
        <v>22</v>
      </c>
      <c r="C82" s="33">
        <v>2016</v>
      </c>
      <c r="D82" s="18">
        <v>64</v>
      </c>
      <c r="E82" s="39">
        <v>3</v>
      </c>
      <c r="F82" s="34" t="s">
        <v>87</v>
      </c>
      <c r="G82" s="84">
        <v>57424</v>
      </c>
      <c r="H82" s="83"/>
      <c r="I82" s="139">
        <f t="shared" si="7"/>
        <v>0</v>
      </c>
      <c r="J82" s="58"/>
      <c r="K82" s="119"/>
      <c r="L82" s="145"/>
    </row>
    <row r="83" spans="1:12" x14ac:dyDescent="0.3">
      <c r="A83" s="95">
        <v>73</v>
      </c>
      <c r="B83" s="32" t="s">
        <v>89</v>
      </c>
      <c r="C83" s="33">
        <v>1952</v>
      </c>
      <c r="D83" s="18">
        <v>65</v>
      </c>
      <c r="E83" s="39">
        <v>3</v>
      </c>
      <c r="F83" s="34" t="s">
        <v>90</v>
      </c>
      <c r="G83" s="84">
        <v>29752</v>
      </c>
      <c r="H83" s="83"/>
      <c r="I83" s="139">
        <f t="shared" si="7"/>
        <v>0</v>
      </c>
      <c r="J83" s="58"/>
      <c r="K83" s="119"/>
      <c r="L83" s="145"/>
    </row>
    <row r="84" spans="1:12" x14ac:dyDescent="0.3">
      <c r="A84" s="95">
        <v>74</v>
      </c>
      <c r="B84" s="32" t="s">
        <v>92</v>
      </c>
      <c r="C84" s="33">
        <v>2017</v>
      </c>
      <c r="D84" s="18">
        <v>66</v>
      </c>
      <c r="E84" s="39">
        <v>4</v>
      </c>
      <c r="F84" s="34" t="s">
        <v>93</v>
      </c>
      <c r="G84" s="84">
        <v>28368</v>
      </c>
      <c r="H84" s="83"/>
      <c r="I84" s="139">
        <f t="shared" si="7"/>
        <v>0</v>
      </c>
      <c r="J84" s="58"/>
      <c r="K84" s="119"/>
      <c r="L84" s="145"/>
    </row>
    <row r="85" spans="1:12" x14ac:dyDescent="0.3">
      <c r="A85" s="95">
        <v>75</v>
      </c>
      <c r="B85" s="32" t="s">
        <v>23</v>
      </c>
      <c r="C85" s="33">
        <v>1995</v>
      </c>
      <c r="D85" s="18">
        <v>67</v>
      </c>
      <c r="E85" s="39">
        <v>5</v>
      </c>
      <c r="F85" s="34" t="s">
        <v>96</v>
      </c>
      <c r="G85" s="84">
        <v>269451</v>
      </c>
      <c r="H85" s="83"/>
      <c r="I85" s="139">
        <f t="shared" si="7"/>
        <v>0</v>
      </c>
      <c r="J85" s="58"/>
      <c r="K85" s="119"/>
      <c r="L85" s="145"/>
    </row>
    <row r="86" spans="1:12" ht="13.6" customHeight="1" x14ac:dyDescent="0.3">
      <c r="A86" s="95">
        <v>76</v>
      </c>
      <c r="B86" s="96" t="s">
        <v>12</v>
      </c>
      <c r="C86" s="33">
        <v>2016</v>
      </c>
      <c r="D86" s="18">
        <v>68</v>
      </c>
      <c r="E86" s="39">
        <v>5</v>
      </c>
      <c r="F86" s="97" t="s">
        <v>96</v>
      </c>
      <c r="G86" s="122"/>
      <c r="H86" s="119"/>
      <c r="I86" s="145"/>
      <c r="J86" s="62">
        <v>204260</v>
      </c>
      <c r="K86" s="83"/>
      <c r="L86" s="139">
        <f t="shared" ref="L86" si="8">J86*K86</f>
        <v>0</v>
      </c>
    </row>
    <row r="87" spans="1:12" ht="24.05" customHeight="1" x14ac:dyDescent="0.3">
      <c r="A87" s="95">
        <v>77</v>
      </c>
      <c r="B87" s="98" t="s">
        <v>160</v>
      </c>
      <c r="C87" s="33">
        <v>1999</v>
      </c>
      <c r="D87" s="18">
        <v>69</v>
      </c>
      <c r="E87" s="33">
        <v>5</v>
      </c>
      <c r="F87" s="97" t="s">
        <v>97</v>
      </c>
      <c r="G87" s="35">
        <v>26250</v>
      </c>
      <c r="H87" s="83"/>
      <c r="I87" s="139">
        <f t="shared" ref="I87" si="9">G87*H87</f>
        <v>0</v>
      </c>
      <c r="J87" s="58"/>
      <c r="K87" s="119"/>
      <c r="L87" s="145"/>
    </row>
    <row r="88" spans="1:12" ht="22.6" customHeight="1" x14ac:dyDescent="0.3">
      <c r="A88" s="95">
        <v>78</v>
      </c>
      <c r="B88" s="25" t="s">
        <v>161</v>
      </c>
      <c r="C88" s="18" t="s">
        <v>142</v>
      </c>
      <c r="D88" s="18" t="s">
        <v>142</v>
      </c>
      <c r="E88" s="18" t="s">
        <v>142</v>
      </c>
      <c r="F88" s="20" t="s">
        <v>99</v>
      </c>
      <c r="G88" s="58"/>
      <c r="H88" s="37"/>
      <c r="I88" s="38"/>
      <c r="J88" s="58"/>
      <c r="K88" s="37"/>
      <c r="L88" s="137"/>
    </row>
    <row r="89" spans="1:12" s="124" customFormat="1" ht="28" customHeight="1" thickBot="1" x14ac:dyDescent="0.25">
      <c r="A89" s="95">
        <v>79</v>
      </c>
      <c r="B89" s="41" t="s">
        <v>79</v>
      </c>
      <c r="C89" s="42"/>
      <c r="D89" s="42">
        <v>10</v>
      </c>
      <c r="E89" s="42">
        <v>5</v>
      </c>
      <c r="F89" s="43"/>
      <c r="G89" s="44">
        <f>SUM(G78:G88)</f>
        <v>712785</v>
      </c>
      <c r="H89" s="75"/>
      <c r="I89" s="144">
        <f>SUM(I78:I88)</f>
        <v>0</v>
      </c>
      <c r="J89" s="44">
        <f>J86</f>
        <v>204260</v>
      </c>
      <c r="K89" s="75"/>
      <c r="L89" s="144">
        <f>L86+L88</f>
        <v>0</v>
      </c>
    </row>
    <row r="90" spans="1:12" ht="15.9" customHeight="1" thickBot="1" x14ac:dyDescent="0.35">
      <c r="A90" s="63"/>
      <c r="B90" s="76"/>
      <c r="C90" s="76"/>
      <c r="D90" s="77"/>
      <c r="E90" s="77"/>
      <c r="F90" s="76"/>
      <c r="G90" s="78"/>
      <c r="H90" s="64"/>
      <c r="I90" s="64"/>
      <c r="J90" s="79"/>
      <c r="K90" s="64"/>
      <c r="L90" s="64"/>
    </row>
    <row r="91" spans="1:12" ht="38.299999999999997" customHeight="1" thickBot="1" x14ac:dyDescent="0.35">
      <c r="A91" s="3" t="s">
        <v>167</v>
      </c>
      <c r="B91" s="55" t="s">
        <v>105</v>
      </c>
      <c r="C91" s="4" t="s">
        <v>135</v>
      </c>
      <c r="D91" s="4" t="s">
        <v>136</v>
      </c>
      <c r="E91" s="4" t="s">
        <v>52</v>
      </c>
      <c r="F91" s="5" t="s">
        <v>46</v>
      </c>
      <c r="G91" s="3" t="s">
        <v>171</v>
      </c>
      <c r="H91" s="6" t="s">
        <v>172</v>
      </c>
      <c r="I91" s="138" t="s">
        <v>173</v>
      </c>
      <c r="J91" s="3" t="s">
        <v>137</v>
      </c>
      <c r="K91" s="8" t="s">
        <v>174</v>
      </c>
      <c r="L91" s="147" t="s">
        <v>175</v>
      </c>
    </row>
    <row r="92" spans="1:12" ht="20.3" customHeight="1" x14ac:dyDescent="0.3">
      <c r="A92" s="1">
        <v>80</v>
      </c>
      <c r="B92" s="56" t="s">
        <v>28</v>
      </c>
      <c r="C92" s="10">
        <v>2006</v>
      </c>
      <c r="D92" s="99">
        <v>70</v>
      </c>
      <c r="E92" s="100">
        <v>1</v>
      </c>
      <c r="F92" s="12" t="s">
        <v>106</v>
      </c>
      <c r="G92" s="101">
        <v>140000</v>
      </c>
      <c r="H92" s="102"/>
      <c r="I92" s="139">
        <f t="shared" ref="I92:I93" si="10">G92*H92</f>
        <v>0</v>
      </c>
      <c r="J92" s="126"/>
      <c r="K92" s="127"/>
      <c r="L92" s="150"/>
    </row>
    <row r="93" spans="1:12" ht="27.5" x14ac:dyDescent="0.3">
      <c r="A93" s="1">
        <v>81</v>
      </c>
      <c r="B93" s="103" t="s">
        <v>162</v>
      </c>
      <c r="C93" s="33">
        <v>2017</v>
      </c>
      <c r="D93" s="18">
        <v>71</v>
      </c>
      <c r="E93" s="18">
        <v>1</v>
      </c>
      <c r="F93" s="104" t="s">
        <v>107</v>
      </c>
      <c r="G93" s="21">
        <v>172832</v>
      </c>
      <c r="H93" s="105"/>
      <c r="I93" s="139">
        <f t="shared" si="10"/>
        <v>0</v>
      </c>
      <c r="J93" s="125"/>
      <c r="K93" s="128"/>
      <c r="L93" s="151"/>
    </row>
    <row r="94" spans="1:12" ht="16.55" customHeight="1" x14ac:dyDescent="0.3">
      <c r="A94" s="1">
        <v>82</v>
      </c>
      <c r="B94" s="25" t="s">
        <v>163</v>
      </c>
      <c r="C94" s="18" t="s">
        <v>142</v>
      </c>
      <c r="D94" s="18" t="s">
        <v>142</v>
      </c>
      <c r="E94" s="33" t="s">
        <v>142</v>
      </c>
      <c r="F94" s="20" t="s">
        <v>106</v>
      </c>
      <c r="G94" s="125"/>
      <c r="H94" s="37">
        <v>1</v>
      </c>
      <c r="I94" s="38"/>
      <c r="J94" s="125"/>
      <c r="K94" s="37"/>
      <c r="L94" s="137"/>
    </row>
    <row r="95" spans="1:12" s="124" customFormat="1" ht="19.5" customHeight="1" thickBot="1" x14ac:dyDescent="0.25">
      <c r="A95" s="1">
        <v>83</v>
      </c>
      <c r="B95" s="41" t="s">
        <v>79</v>
      </c>
      <c r="C95" s="42"/>
      <c r="D95" s="42">
        <v>2</v>
      </c>
      <c r="E95" s="42">
        <v>1</v>
      </c>
      <c r="F95" s="43"/>
      <c r="G95" s="44">
        <f>SUM(G92:G94)</f>
        <v>312832</v>
      </c>
      <c r="H95" s="45"/>
      <c r="I95" s="143">
        <f>SUM(I92:I94)</f>
        <v>0</v>
      </c>
      <c r="J95" s="153"/>
      <c r="K95" s="45"/>
      <c r="L95" s="152">
        <f>L94</f>
        <v>0</v>
      </c>
    </row>
    <row r="96" spans="1:12" ht="19" customHeight="1" thickBot="1" x14ac:dyDescent="0.35">
      <c r="A96" s="63"/>
      <c r="B96" s="76"/>
      <c r="C96" s="76"/>
      <c r="D96" s="107"/>
      <c r="E96" s="107"/>
      <c r="F96" s="108"/>
      <c r="G96" s="109"/>
      <c r="H96" s="64"/>
      <c r="I96" s="64"/>
      <c r="J96" s="108"/>
      <c r="K96" s="64"/>
      <c r="L96" s="64"/>
    </row>
    <row r="97" spans="1:12" ht="40.6" customHeight="1" thickBot="1" x14ac:dyDescent="0.35">
      <c r="A97" s="3" t="s">
        <v>167</v>
      </c>
      <c r="B97" s="55" t="s">
        <v>109</v>
      </c>
      <c r="C97" s="4" t="s">
        <v>135</v>
      </c>
      <c r="D97" s="4" t="s">
        <v>136</v>
      </c>
      <c r="E97" s="4" t="s">
        <v>52</v>
      </c>
      <c r="F97" s="5" t="s">
        <v>46</v>
      </c>
      <c r="G97" s="3" t="s">
        <v>171</v>
      </c>
      <c r="H97" s="6" t="s">
        <v>172</v>
      </c>
      <c r="I97" s="138" t="s">
        <v>173</v>
      </c>
      <c r="J97" s="3" t="s">
        <v>137</v>
      </c>
      <c r="K97" s="8" t="s">
        <v>174</v>
      </c>
      <c r="L97" s="147" t="s">
        <v>175</v>
      </c>
    </row>
    <row r="98" spans="1:12" ht="20.3" customHeight="1" x14ac:dyDescent="0.3">
      <c r="A98" s="1">
        <v>84</v>
      </c>
      <c r="B98" s="110" t="s">
        <v>111</v>
      </c>
      <c r="C98" s="99">
        <v>1965</v>
      </c>
      <c r="D98" s="99">
        <v>72</v>
      </c>
      <c r="E98" s="99" t="s">
        <v>142</v>
      </c>
      <c r="F98" s="12" t="s">
        <v>112</v>
      </c>
      <c r="G98" s="80">
        <v>531000</v>
      </c>
      <c r="H98" s="81"/>
      <c r="I98" s="139">
        <f t="shared" ref="I98:I101" si="11">G98*H98</f>
        <v>0</v>
      </c>
      <c r="J98" s="57"/>
      <c r="K98" s="118"/>
      <c r="L98" s="148"/>
    </row>
    <row r="99" spans="1:12" ht="25.55" customHeight="1" x14ac:dyDescent="0.3">
      <c r="A99" s="1">
        <v>85</v>
      </c>
      <c r="B99" s="111" t="s">
        <v>170</v>
      </c>
      <c r="C99" s="18">
        <v>1999</v>
      </c>
      <c r="D99" s="29">
        <v>73</v>
      </c>
      <c r="E99" s="99" t="s">
        <v>142</v>
      </c>
      <c r="F99" s="112" t="s">
        <v>164</v>
      </c>
      <c r="G99" s="21">
        <v>27450</v>
      </c>
      <c r="H99" s="83"/>
      <c r="I99" s="139">
        <f t="shared" si="11"/>
        <v>0</v>
      </c>
      <c r="J99" s="21">
        <v>461210</v>
      </c>
      <c r="K99" s="83"/>
      <c r="L99" s="139">
        <f t="shared" ref="L99" si="12">J99*K99</f>
        <v>0</v>
      </c>
    </row>
    <row r="100" spans="1:12" ht="17.2" customHeight="1" x14ac:dyDescent="0.3">
      <c r="A100" s="1">
        <v>86</v>
      </c>
      <c r="B100" s="32" t="s">
        <v>30</v>
      </c>
      <c r="C100" s="33">
        <v>2004</v>
      </c>
      <c r="D100" s="39">
        <v>74</v>
      </c>
      <c r="E100" s="99" t="s">
        <v>142</v>
      </c>
      <c r="F100" s="34" t="s">
        <v>31</v>
      </c>
      <c r="G100" s="84">
        <v>66571</v>
      </c>
      <c r="H100" s="83"/>
      <c r="I100" s="139">
        <f t="shared" si="11"/>
        <v>0</v>
      </c>
      <c r="J100" s="26"/>
      <c r="K100" s="119"/>
      <c r="L100" s="145"/>
    </row>
    <row r="101" spans="1:12" ht="13.6" customHeight="1" x14ac:dyDescent="0.3">
      <c r="A101" s="1">
        <v>87</v>
      </c>
      <c r="B101" s="28" t="s">
        <v>30</v>
      </c>
      <c r="C101" s="29">
        <v>2004</v>
      </c>
      <c r="D101" s="19">
        <v>75</v>
      </c>
      <c r="E101" s="99" t="s">
        <v>142</v>
      </c>
      <c r="F101" s="30" t="s">
        <v>38</v>
      </c>
      <c r="G101" s="82">
        <v>57674</v>
      </c>
      <c r="H101" s="83"/>
      <c r="I101" s="139">
        <f t="shared" si="11"/>
        <v>0</v>
      </c>
      <c r="J101" s="58"/>
      <c r="K101" s="119"/>
      <c r="L101" s="145"/>
    </row>
    <row r="102" spans="1:12" ht="15.05" customHeight="1" x14ac:dyDescent="0.3">
      <c r="A102" s="1">
        <v>88</v>
      </c>
      <c r="B102" s="25" t="s">
        <v>165</v>
      </c>
      <c r="C102" s="18" t="s">
        <v>142</v>
      </c>
      <c r="D102" s="18" t="s">
        <v>142</v>
      </c>
      <c r="E102" s="18" t="s">
        <v>142</v>
      </c>
      <c r="F102" s="20" t="s">
        <v>117</v>
      </c>
      <c r="G102" s="58"/>
      <c r="H102" s="37"/>
      <c r="I102" s="38"/>
      <c r="J102" s="58"/>
      <c r="K102" s="37"/>
      <c r="L102" s="137"/>
    </row>
    <row r="103" spans="1:12" s="124" customFormat="1" ht="19" customHeight="1" thickBot="1" x14ac:dyDescent="0.25">
      <c r="A103" s="1">
        <v>89</v>
      </c>
      <c r="B103" s="41" t="s">
        <v>79</v>
      </c>
      <c r="C103" s="42"/>
      <c r="D103" s="42">
        <v>4</v>
      </c>
      <c r="E103" s="42"/>
      <c r="F103" s="43"/>
      <c r="G103" s="44">
        <f>SUM(G97:G102)</f>
        <v>682695</v>
      </c>
      <c r="H103" s="45"/>
      <c r="I103" s="143">
        <f>SUM(I98:I102)</f>
        <v>0</v>
      </c>
      <c r="J103" s="44">
        <f>J99</f>
        <v>461210</v>
      </c>
      <c r="K103" s="45"/>
      <c r="L103" s="143">
        <f>L99+L102</f>
        <v>0</v>
      </c>
    </row>
    <row r="104" spans="1:12" ht="19" customHeight="1" thickBot="1" x14ac:dyDescent="0.35">
      <c r="A104" s="63"/>
      <c r="B104" s="76"/>
      <c r="C104" s="76"/>
      <c r="D104" s="107"/>
      <c r="E104" s="107"/>
      <c r="F104" s="108"/>
      <c r="G104" s="109"/>
      <c r="H104" s="64"/>
      <c r="I104" s="64"/>
      <c r="J104" s="108"/>
      <c r="K104" s="64"/>
      <c r="L104" s="64"/>
    </row>
    <row r="105" spans="1:12" ht="36" thickBot="1" x14ac:dyDescent="0.35">
      <c r="A105" s="65" t="s">
        <v>167</v>
      </c>
      <c r="B105" s="94" t="s">
        <v>176</v>
      </c>
      <c r="C105" s="129"/>
      <c r="D105" s="7" t="s">
        <v>136</v>
      </c>
      <c r="E105" s="7" t="s">
        <v>52</v>
      </c>
      <c r="F105" s="132"/>
      <c r="G105" s="3" t="s">
        <v>171</v>
      </c>
      <c r="H105" s="6" t="s">
        <v>177</v>
      </c>
      <c r="I105" s="138" t="s">
        <v>173</v>
      </c>
      <c r="J105" s="3" t="s">
        <v>137</v>
      </c>
      <c r="K105" s="8" t="s">
        <v>178</v>
      </c>
      <c r="L105" s="147" t="s">
        <v>175</v>
      </c>
    </row>
    <row r="106" spans="1:12" x14ac:dyDescent="0.3">
      <c r="A106" s="1">
        <v>90</v>
      </c>
      <c r="B106" s="113" t="s">
        <v>51</v>
      </c>
      <c r="C106" s="130"/>
      <c r="D106" s="10">
        <f>D22</f>
        <v>18</v>
      </c>
      <c r="E106" s="10">
        <f>E22</f>
        <v>2</v>
      </c>
      <c r="F106" s="133"/>
      <c r="G106" s="101">
        <f>G22</f>
        <v>819755</v>
      </c>
      <c r="H106" s="22">
        <f t="shared" ref="H106:H111" si="13">I106/G106</f>
        <v>0</v>
      </c>
      <c r="I106" s="139">
        <f>I22</f>
        <v>0</v>
      </c>
      <c r="J106" s="13">
        <f>J22</f>
        <v>213925</v>
      </c>
      <c r="K106" s="22">
        <f t="shared" ref="K106:K110" si="14">L106/J106</f>
        <v>0</v>
      </c>
      <c r="L106" s="139">
        <f>L22</f>
        <v>0</v>
      </c>
    </row>
    <row r="107" spans="1:12" x14ac:dyDescent="0.3">
      <c r="A107" s="1">
        <v>91</v>
      </c>
      <c r="B107" s="68" t="s">
        <v>98</v>
      </c>
      <c r="C107" s="131"/>
      <c r="D107" s="18">
        <f>D47</f>
        <v>21</v>
      </c>
      <c r="E107" s="18">
        <f>E47</f>
        <v>4</v>
      </c>
      <c r="F107" s="134"/>
      <c r="G107" s="114">
        <f>G47</f>
        <v>639394</v>
      </c>
      <c r="H107" s="22">
        <f t="shared" si="13"/>
        <v>0</v>
      </c>
      <c r="I107" s="146">
        <f>I47</f>
        <v>0</v>
      </c>
      <c r="J107" s="21">
        <f>J47</f>
        <v>153390</v>
      </c>
      <c r="K107" s="22">
        <f t="shared" si="14"/>
        <v>0</v>
      </c>
      <c r="L107" s="146">
        <f>L47</f>
        <v>0</v>
      </c>
    </row>
    <row r="108" spans="1:12" x14ac:dyDescent="0.3">
      <c r="A108" s="1">
        <v>92</v>
      </c>
      <c r="B108" s="68" t="s">
        <v>127</v>
      </c>
      <c r="C108" s="131"/>
      <c r="D108" s="18">
        <v>10</v>
      </c>
      <c r="E108" s="18">
        <f>E61</f>
        <v>5</v>
      </c>
      <c r="F108" s="134"/>
      <c r="G108" s="114">
        <f>G61</f>
        <v>895738</v>
      </c>
      <c r="H108" s="22">
        <f t="shared" si="13"/>
        <v>0</v>
      </c>
      <c r="I108" s="146">
        <f>I61</f>
        <v>0</v>
      </c>
      <c r="J108" s="21">
        <f>J61</f>
        <v>257000</v>
      </c>
      <c r="K108" s="22">
        <f t="shared" si="14"/>
        <v>0</v>
      </c>
      <c r="L108" s="146">
        <f>L61</f>
        <v>0</v>
      </c>
    </row>
    <row r="109" spans="1:12" x14ac:dyDescent="0.3">
      <c r="A109" s="1">
        <v>93</v>
      </c>
      <c r="B109" s="68" t="s">
        <v>53</v>
      </c>
      <c r="C109" s="131"/>
      <c r="D109" s="18">
        <f>D75</f>
        <v>10</v>
      </c>
      <c r="E109" s="18">
        <f>E75</f>
        <v>2</v>
      </c>
      <c r="F109" s="134"/>
      <c r="G109" s="114">
        <f>G75</f>
        <v>423212</v>
      </c>
      <c r="H109" s="22">
        <f t="shared" si="13"/>
        <v>0</v>
      </c>
      <c r="I109" s="146">
        <f>I75</f>
        <v>0</v>
      </c>
      <c r="J109" s="21">
        <f>J75</f>
        <v>163915</v>
      </c>
      <c r="K109" s="22">
        <f t="shared" si="14"/>
        <v>0</v>
      </c>
      <c r="L109" s="146">
        <f>L75</f>
        <v>0</v>
      </c>
    </row>
    <row r="110" spans="1:12" x14ac:dyDescent="0.3">
      <c r="A110" s="1">
        <v>94</v>
      </c>
      <c r="B110" s="68" t="s">
        <v>81</v>
      </c>
      <c r="C110" s="131"/>
      <c r="D110" s="18">
        <f>D89</f>
        <v>10</v>
      </c>
      <c r="E110" s="18">
        <f>E89</f>
        <v>5</v>
      </c>
      <c r="F110" s="134"/>
      <c r="G110" s="114">
        <f>G89</f>
        <v>712785</v>
      </c>
      <c r="H110" s="22">
        <f t="shared" si="13"/>
        <v>0</v>
      </c>
      <c r="I110" s="146">
        <f>I89</f>
        <v>0</v>
      </c>
      <c r="J110" s="21">
        <f>J89</f>
        <v>204260</v>
      </c>
      <c r="K110" s="22">
        <f t="shared" si="14"/>
        <v>0</v>
      </c>
      <c r="L110" s="146">
        <f>L89</f>
        <v>0</v>
      </c>
    </row>
    <row r="111" spans="1:12" x14ac:dyDescent="0.3">
      <c r="A111" s="1">
        <v>95</v>
      </c>
      <c r="B111" s="68" t="s">
        <v>105</v>
      </c>
      <c r="C111" s="131"/>
      <c r="D111" s="18">
        <f>D95</f>
        <v>2</v>
      </c>
      <c r="E111" s="18">
        <f>E95</f>
        <v>1</v>
      </c>
      <c r="F111" s="134"/>
      <c r="G111" s="114">
        <f>G95</f>
        <v>312832</v>
      </c>
      <c r="H111" s="22">
        <f t="shared" si="13"/>
        <v>0</v>
      </c>
      <c r="I111" s="146">
        <f>I95</f>
        <v>0</v>
      </c>
      <c r="J111" s="26"/>
      <c r="K111" s="24"/>
      <c r="L111" s="142"/>
    </row>
    <row r="112" spans="1:12" x14ac:dyDescent="0.3">
      <c r="A112" s="1">
        <v>96</v>
      </c>
      <c r="B112" s="68" t="s">
        <v>109</v>
      </c>
      <c r="C112" s="131"/>
      <c r="D112" s="18">
        <f>D103</f>
        <v>4</v>
      </c>
      <c r="E112" s="18" t="s">
        <v>142</v>
      </c>
      <c r="F112" s="134"/>
      <c r="G112" s="114">
        <f>G103</f>
        <v>682695</v>
      </c>
      <c r="H112" s="22">
        <f>I112/G112</f>
        <v>0</v>
      </c>
      <c r="I112" s="146">
        <f>I103</f>
        <v>0</v>
      </c>
      <c r="J112" s="21">
        <f>J103</f>
        <v>461210</v>
      </c>
      <c r="K112" s="22">
        <f>L112/J112</f>
        <v>0</v>
      </c>
      <c r="L112" s="146">
        <f>L103</f>
        <v>0</v>
      </c>
    </row>
    <row r="113" spans="1:12" s="124" customFormat="1" ht="14.4" thickBot="1" x14ac:dyDescent="0.25">
      <c r="A113" s="1">
        <v>97</v>
      </c>
      <c r="B113" s="41" t="s">
        <v>166</v>
      </c>
      <c r="C113" s="135"/>
      <c r="D113" s="42">
        <f>SUM(D106:D112)</f>
        <v>75</v>
      </c>
      <c r="E113" s="42">
        <f>SUM(E106:E112)</f>
        <v>19</v>
      </c>
      <c r="F113" s="136"/>
      <c r="G113" s="44">
        <f>SUM(G106:G112)</f>
        <v>4486411</v>
      </c>
      <c r="H113" s="106">
        <f>I113/G113</f>
        <v>0</v>
      </c>
      <c r="I113" s="143">
        <f>SUM(I106:I112)</f>
        <v>0</v>
      </c>
      <c r="J113" s="44">
        <f>SUM(J106:J112)</f>
        <v>1453700</v>
      </c>
      <c r="K113" s="106">
        <f>L113/J113</f>
        <v>0</v>
      </c>
      <c r="L113" s="143">
        <f>SUM(L106:L112)</f>
        <v>0</v>
      </c>
    </row>
    <row r="116" spans="1:12" ht="15.05" customHeight="1" x14ac:dyDescent="0.3">
      <c r="B116" s="2" t="s">
        <v>179</v>
      </c>
      <c r="I116" s="155" t="s">
        <v>180</v>
      </c>
      <c r="J116" s="155"/>
      <c r="K116" s="154">
        <f>I113+L113</f>
        <v>0</v>
      </c>
      <c r="L116" s="154"/>
    </row>
    <row r="118" spans="1:12" x14ac:dyDescent="0.3">
      <c r="I118" s="155" t="s">
        <v>181</v>
      </c>
      <c r="J118" s="155"/>
      <c r="K118" s="154">
        <f>K116*5</f>
        <v>0</v>
      </c>
      <c r="L118" s="154"/>
    </row>
    <row r="120" spans="1:12" x14ac:dyDescent="0.3">
      <c r="I120" s="155" t="s">
        <v>182</v>
      </c>
      <c r="J120" s="155"/>
      <c r="K120" s="154"/>
      <c r="L120" s="154"/>
    </row>
    <row r="121" spans="1:12" x14ac:dyDescent="0.3">
      <c r="I121" s="155" t="s">
        <v>183</v>
      </c>
      <c r="J121" s="155"/>
      <c r="K121" s="154"/>
      <c r="L121" s="154"/>
    </row>
    <row r="122" spans="1:12" x14ac:dyDescent="0.3">
      <c r="I122" s="155" t="s">
        <v>184</v>
      </c>
      <c r="J122" s="155"/>
      <c r="K122" s="154"/>
      <c r="L122" s="154"/>
    </row>
    <row r="123" spans="1:12" x14ac:dyDescent="0.3">
      <c r="I123" s="155" t="s">
        <v>185</v>
      </c>
      <c r="J123" s="155"/>
      <c r="K123" s="154"/>
      <c r="L123" s="154"/>
    </row>
    <row r="124" spans="1:12" x14ac:dyDescent="0.3">
      <c r="I124" s="155" t="s">
        <v>186</v>
      </c>
      <c r="J124" s="155"/>
      <c r="K124" s="154"/>
      <c r="L124" s="154"/>
    </row>
  </sheetData>
  <mergeCells count="15">
    <mergeCell ref="I124:J124"/>
    <mergeCell ref="K124:L124"/>
    <mergeCell ref="I121:J121"/>
    <mergeCell ref="K121:L121"/>
    <mergeCell ref="I122:J122"/>
    <mergeCell ref="K122:L122"/>
    <mergeCell ref="I123:J123"/>
    <mergeCell ref="K123:L123"/>
    <mergeCell ref="B1:L1"/>
    <mergeCell ref="I116:J116"/>
    <mergeCell ref="K116:L116"/>
    <mergeCell ref="I118:J118"/>
    <mergeCell ref="K118:L118"/>
    <mergeCell ref="I120:J120"/>
    <mergeCell ref="K120:L120"/>
  </mergeCells>
  <pageMargins left="0.7" right="0.7" top="0.75" bottom="0.75" header="0.3" footer="0.3"/>
  <pageSetup scale="68" fitToHeight="0" orientation="landscape" r:id="rId1"/>
  <rowBreaks count="3" manualBreakCount="3">
    <brk id="47" max="11" man="1"/>
    <brk id="89" max="11" man="1"/>
    <brk id="124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view="pageBreakPreview" zoomScale="90" zoomScaleNormal="110" zoomScaleSheetLayoutView="90" workbookViewId="0">
      <selection activeCell="H15" sqref="H15"/>
    </sheetView>
  </sheetViews>
  <sheetFormatPr defaultColWidth="9.109375" defaultRowHeight="13.75" x14ac:dyDescent="0.3"/>
  <cols>
    <col min="1" max="1" width="9.109375" style="1"/>
    <col min="2" max="2" width="27.33203125" style="2" customWidth="1"/>
    <col min="3" max="3" width="8.44140625" style="2" customWidth="1"/>
    <col min="4" max="4" width="5.88671875" style="115" customWidth="1"/>
    <col min="5" max="5" width="6.88671875" style="115" customWidth="1"/>
    <col min="6" max="6" width="25" style="2" customWidth="1"/>
    <col min="7" max="7" width="15.77734375" style="116" customWidth="1"/>
    <col min="8" max="9" width="15.77734375" style="117" customWidth="1"/>
    <col min="10" max="10" width="15.77734375" style="1" customWidth="1"/>
    <col min="11" max="12" width="15.77734375" style="117" customWidth="1"/>
    <col min="13" max="16384" width="9.109375" style="2"/>
  </cols>
  <sheetData>
    <row r="1" spans="1:12" ht="40.6" customHeight="1" thickBot="1" x14ac:dyDescent="0.35">
      <c r="B1" s="156" t="s">
        <v>189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43.55" customHeight="1" thickBot="1" x14ac:dyDescent="0.35">
      <c r="A2" s="3" t="s">
        <v>167</v>
      </c>
      <c r="B2" s="3" t="s">
        <v>51</v>
      </c>
      <c r="C2" s="4" t="s">
        <v>135</v>
      </c>
      <c r="D2" s="4" t="s">
        <v>136</v>
      </c>
      <c r="E2" s="4" t="s">
        <v>52</v>
      </c>
      <c r="F2" s="5" t="s">
        <v>46</v>
      </c>
      <c r="G2" s="3" t="s">
        <v>171</v>
      </c>
      <c r="H2" s="6" t="s">
        <v>172</v>
      </c>
      <c r="I2" s="138" t="s">
        <v>173</v>
      </c>
      <c r="J2" s="3" t="s">
        <v>137</v>
      </c>
      <c r="K2" s="8" t="s">
        <v>174</v>
      </c>
      <c r="L2" s="147" t="s">
        <v>175</v>
      </c>
    </row>
    <row r="3" spans="1:12" ht="18" customHeight="1" x14ac:dyDescent="0.3">
      <c r="A3" s="1">
        <v>1</v>
      </c>
      <c r="B3" s="9" t="s">
        <v>0</v>
      </c>
      <c r="C3" s="10">
        <v>1983</v>
      </c>
      <c r="D3" s="11">
        <v>1</v>
      </c>
      <c r="E3" s="11">
        <v>1</v>
      </c>
      <c r="F3" s="12" t="s">
        <v>54</v>
      </c>
      <c r="G3" s="13">
        <v>35000</v>
      </c>
      <c r="H3" s="14"/>
      <c r="I3" s="139">
        <f>G3*H3</f>
        <v>0</v>
      </c>
      <c r="J3" s="15"/>
      <c r="K3" s="16"/>
      <c r="L3" s="140"/>
    </row>
    <row r="4" spans="1:12" ht="18" customHeight="1" x14ac:dyDescent="0.3">
      <c r="A4" s="1">
        <v>2</v>
      </c>
      <c r="B4" s="17" t="s">
        <v>2</v>
      </c>
      <c r="C4" s="18">
        <v>1983</v>
      </c>
      <c r="D4" s="19">
        <v>2</v>
      </c>
      <c r="E4" s="19">
        <v>1</v>
      </c>
      <c r="F4" s="20" t="s">
        <v>56</v>
      </c>
      <c r="G4" s="21">
        <v>36680</v>
      </c>
      <c r="H4" s="22"/>
      <c r="I4" s="139">
        <f t="shared" ref="I4:I21" si="0">G4*H4</f>
        <v>0</v>
      </c>
      <c r="J4" s="23"/>
      <c r="K4" s="24"/>
      <c r="L4" s="142"/>
    </row>
    <row r="5" spans="1:12" ht="18" customHeight="1" x14ac:dyDescent="0.3">
      <c r="A5" s="1">
        <v>3</v>
      </c>
      <c r="B5" s="17" t="s">
        <v>58</v>
      </c>
      <c r="C5" s="18">
        <v>1983</v>
      </c>
      <c r="D5" s="19">
        <v>3</v>
      </c>
      <c r="E5" s="19">
        <v>1</v>
      </c>
      <c r="F5" s="20" t="s">
        <v>59</v>
      </c>
      <c r="G5" s="21">
        <v>2000</v>
      </c>
      <c r="H5" s="22"/>
      <c r="I5" s="139">
        <f t="shared" si="0"/>
        <v>0</v>
      </c>
      <c r="J5" s="23"/>
      <c r="K5" s="24"/>
      <c r="L5" s="142"/>
    </row>
    <row r="6" spans="1:12" ht="18" customHeight="1" x14ac:dyDescent="0.3">
      <c r="A6" s="1">
        <v>4</v>
      </c>
      <c r="B6" s="17" t="s">
        <v>5</v>
      </c>
      <c r="C6" s="18">
        <v>1986</v>
      </c>
      <c r="D6" s="19">
        <v>4</v>
      </c>
      <c r="E6" s="19">
        <v>1</v>
      </c>
      <c r="F6" s="20" t="s">
        <v>61</v>
      </c>
      <c r="G6" s="21">
        <v>75000</v>
      </c>
      <c r="H6" s="22"/>
      <c r="I6" s="139">
        <f t="shared" si="0"/>
        <v>0</v>
      </c>
      <c r="J6" s="23"/>
      <c r="K6" s="24"/>
      <c r="L6" s="142"/>
    </row>
    <row r="7" spans="1:12" ht="18" customHeight="1" x14ac:dyDescent="0.3">
      <c r="A7" s="1">
        <v>5</v>
      </c>
      <c r="B7" s="25" t="s">
        <v>138</v>
      </c>
      <c r="C7" s="18">
        <v>1984</v>
      </c>
      <c r="D7" s="19">
        <v>5</v>
      </c>
      <c r="E7" s="19">
        <v>1</v>
      </c>
      <c r="F7" s="20" t="s">
        <v>63</v>
      </c>
      <c r="G7" s="26"/>
      <c r="H7" s="24" t="s">
        <v>168</v>
      </c>
      <c r="I7" s="140"/>
      <c r="J7" s="27">
        <v>213925</v>
      </c>
      <c r="K7" s="22"/>
      <c r="L7" s="139">
        <f>J7*K7</f>
        <v>0</v>
      </c>
    </row>
    <row r="8" spans="1:12" ht="18" customHeight="1" x14ac:dyDescent="0.3">
      <c r="A8" s="1">
        <v>6</v>
      </c>
      <c r="B8" s="17" t="s">
        <v>8</v>
      </c>
      <c r="C8" s="18">
        <v>1921</v>
      </c>
      <c r="D8" s="19">
        <v>6</v>
      </c>
      <c r="E8" s="19">
        <v>1</v>
      </c>
      <c r="F8" s="20" t="s">
        <v>65</v>
      </c>
      <c r="G8" s="21">
        <v>18000</v>
      </c>
      <c r="H8" s="22"/>
      <c r="I8" s="139">
        <f t="shared" si="0"/>
        <v>0</v>
      </c>
      <c r="J8" s="23"/>
      <c r="K8" s="24"/>
      <c r="L8" s="142"/>
    </row>
    <row r="9" spans="1:12" ht="18" customHeight="1" x14ac:dyDescent="0.3">
      <c r="A9" s="1">
        <v>7</v>
      </c>
      <c r="B9" s="17" t="s">
        <v>10</v>
      </c>
      <c r="C9" s="18">
        <v>1979</v>
      </c>
      <c r="D9" s="19">
        <v>7</v>
      </c>
      <c r="E9" s="19">
        <v>1</v>
      </c>
      <c r="F9" s="20" t="s">
        <v>67</v>
      </c>
      <c r="G9" s="21">
        <v>102000</v>
      </c>
      <c r="H9" s="22"/>
      <c r="I9" s="139">
        <f t="shared" si="0"/>
        <v>0</v>
      </c>
      <c r="J9" s="23"/>
      <c r="K9" s="24"/>
      <c r="L9" s="142"/>
    </row>
    <row r="10" spans="1:12" ht="18" customHeight="1" x14ac:dyDescent="0.3">
      <c r="A10" s="1">
        <v>8</v>
      </c>
      <c r="B10" s="28" t="s">
        <v>11</v>
      </c>
      <c r="C10" s="29">
        <v>2019</v>
      </c>
      <c r="D10" s="19">
        <v>8</v>
      </c>
      <c r="E10" s="19">
        <v>1</v>
      </c>
      <c r="F10" s="30" t="s">
        <v>69</v>
      </c>
      <c r="G10" s="31">
        <v>33951</v>
      </c>
      <c r="H10" s="22"/>
      <c r="I10" s="139">
        <f t="shared" si="0"/>
        <v>0</v>
      </c>
      <c r="J10" s="23"/>
      <c r="K10" s="24"/>
      <c r="L10" s="142"/>
    </row>
    <row r="11" spans="1:12" ht="18" customHeight="1" x14ac:dyDescent="0.3">
      <c r="A11" s="1">
        <v>9</v>
      </c>
      <c r="B11" s="17" t="s">
        <v>13</v>
      </c>
      <c r="C11" s="18" t="s">
        <v>139</v>
      </c>
      <c r="D11" s="19">
        <v>9</v>
      </c>
      <c r="E11" s="19">
        <v>1</v>
      </c>
      <c r="F11" s="20" t="s">
        <v>71</v>
      </c>
      <c r="G11" s="21">
        <v>179000</v>
      </c>
      <c r="H11" s="22"/>
      <c r="I11" s="139">
        <f t="shared" si="0"/>
        <v>0</v>
      </c>
      <c r="J11" s="23"/>
      <c r="K11" s="24"/>
      <c r="L11" s="142"/>
    </row>
    <row r="12" spans="1:12" ht="18" customHeight="1" x14ac:dyDescent="0.3">
      <c r="A12" s="1">
        <v>10</v>
      </c>
      <c r="B12" s="17" t="s">
        <v>140</v>
      </c>
      <c r="C12" s="18">
        <v>2008</v>
      </c>
      <c r="D12" s="19">
        <v>10</v>
      </c>
      <c r="E12" s="19">
        <v>1</v>
      </c>
      <c r="F12" s="20" t="s">
        <v>72</v>
      </c>
      <c r="G12" s="21">
        <v>120000</v>
      </c>
      <c r="H12" s="22"/>
      <c r="I12" s="139">
        <f t="shared" si="0"/>
        <v>0</v>
      </c>
      <c r="J12" s="23"/>
      <c r="K12" s="24"/>
      <c r="L12" s="142"/>
    </row>
    <row r="13" spans="1:12" ht="18" customHeight="1" x14ac:dyDescent="0.3">
      <c r="A13" s="1">
        <v>11</v>
      </c>
      <c r="B13" s="17" t="s">
        <v>74</v>
      </c>
      <c r="C13" s="18">
        <v>1961</v>
      </c>
      <c r="D13" s="19">
        <v>11</v>
      </c>
      <c r="E13" s="19">
        <v>1</v>
      </c>
      <c r="F13" s="20" t="s">
        <v>75</v>
      </c>
      <c r="G13" s="21">
        <v>21800</v>
      </c>
      <c r="H13" s="22"/>
      <c r="I13" s="139">
        <f t="shared" si="0"/>
        <v>0</v>
      </c>
      <c r="J13" s="23"/>
      <c r="K13" s="24"/>
      <c r="L13" s="142"/>
    </row>
    <row r="14" spans="1:12" ht="18" customHeight="1" x14ac:dyDescent="0.3">
      <c r="A14" s="1">
        <v>12</v>
      </c>
      <c r="B14" s="17" t="s">
        <v>15</v>
      </c>
      <c r="C14" s="18">
        <v>1923</v>
      </c>
      <c r="D14" s="19">
        <v>12</v>
      </c>
      <c r="E14" s="19">
        <v>1</v>
      </c>
      <c r="F14" s="20" t="s">
        <v>76</v>
      </c>
      <c r="G14" s="21">
        <v>21900</v>
      </c>
      <c r="H14" s="22"/>
      <c r="I14" s="139">
        <f t="shared" si="0"/>
        <v>0</v>
      </c>
      <c r="J14" s="23"/>
      <c r="K14" s="24"/>
      <c r="L14" s="142"/>
    </row>
    <row r="15" spans="1:12" ht="18" customHeight="1" x14ac:dyDescent="0.3">
      <c r="A15" s="1">
        <v>13</v>
      </c>
      <c r="B15" s="32" t="s">
        <v>50</v>
      </c>
      <c r="C15" s="33">
        <v>1999</v>
      </c>
      <c r="D15" s="19">
        <v>13</v>
      </c>
      <c r="E15" s="19">
        <v>1</v>
      </c>
      <c r="F15" s="34" t="s">
        <v>78</v>
      </c>
      <c r="G15" s="35">
        <v>1200</v>
      </c>
      <c r="H15" s="22"/>
      <c r="I15" s="139">
        <f t="shared" si="0"/>
        <v>0</v>
      </c>
      <c r="J15" s="23"/>
      <c r="K15" s="24"/>
      <c r="L15" s="142"/>
    </row>
    <row r="16" spans="1:12" ht="18" customHeight="1" x14ac:dyDescent="0.3">
      <c r="A16" s="1">
        <v>14</v>
      </c>
      <c r="B16" s="32" t="s">
        <v>20</v>
      </c>
      <c r="C16" s="33">
        <v>1992</v>
      </c>
      <c r="D16" s="19">
        <v>14</v>
      </c>
      <c r="E16" s="19">
        <v>1</v>
      </c>
      <c r="F16" s="34" t="s">
        <v>21</v>
      </c>
      <c r="G16" s="35">
        <v>25000</v>
      </c>
      <c r="H16" s="22"/>
      <c r="I16" s="139">
        <f t="shared" si="0"/>
        <v>0</v>
      </c>
      <c r="J16" s="23"/>
      <c r="K16" s="24"/>
      <c r="L16" s="142"/>
    </row>
    <row r="17" spans="1:12" ht="18" customHeight="1" x14ac:dyDescent="0.3">
      <c r="A17" s="1">
        <v>15</v>
      </c>
      <c r="B17" s="36" t="s">
        <v>141</v>
      </c>
      <c r="C17" s="33" t="s">
        <v>142</v>
      </c>
      <c r="D17" s="18" t="s">
        <v>142</v>
      </c>
      <c r="E17" s="18" t="s">
        <v>142</v>
      </c>
      <c r="F17" s="34" t="s">
        <v>80</v>
      </c>
      <c r="G17" s="26"/>
      <c r="H17" s="37"/>
      <c r="I17" s="38"/>
      <c r="J17" s="23"/>
      <c r="K17" s="37"/>
      <c r="L17" s="137"/>
    </row>
    <row r="18" spans="1:12" ht="18" customHeight="1" x14ac:dyDescent="0.3">
      <c r="A18" s="1">
        <v>16</v>
      </c>
      <c r="B18" s="32" t="s">
        <v>18</v>
      </c>
      <c r="C18" s="33">
        <v>1972</v>
      </c>
      <c r="D18" s="19">
        <v>15</v>
      </c>
      <c r="E18" s="19">
        <v>1</v>
      </c>
      <c r="F18" s="20" t="s">
        <v>86</v>
      </c>
      <c r="G18" s="21">
        <v>40845</v>
      </c>
      <c r="H18" s="22"/>
      <c r="I18" s="139">
        <f t="shared" si="0"/>
        <v>0</v>
      </c>
      <c r="J18" s="23"/>
      <c r="K18" s="24"/>
      <c r="L18" s="142"/>
    </row>
    <row r="19" spans="1:12" ht="18" customHeight="1" x14ac:dyDescent="0.3">
      <c r="A19" s="1">
        <v>17</v>
      </c>
      <c r="B19" s="32" t="s">
        <v>49</v>
      </c>
      <c r="C19" s="33">
        <v>2007</v>
      </c>
      <c r="D19" s="19">
        <v>16</v>
      </c>
      <c r="E19" s="19">
        <v>1</v>
      </c>
      <c r="F19" s="20" t="s">
        <v>88</v>
      </c>
      <c r="G19" s="35">
        <v>5600</v>
      </c>
      <c r="H19" s="22"/>
      <c r="I19" s="139">
        <f t="shared" si="0"/>
        <v>0</v>
      </c>
      <c r="J19" s="23"/>
      <c r="K19" s="24"/>
      <c r="L19" s="142"/>
    </row>
    <row r="20" spans="1:12" ht="18" customHeight="1" x14ac:dyDescent="0.3">
      <c r="A20" s="1">
        <v>18</v>
      </c>
      <c r="B20" s="32" t="s">
        <v>16</v>
      </c>
      <c r="C20" s="33">
        <v>2003</v>
      </c>
      <c r="D20" s="19">
        <v>17</v>
      </c>
      <c r="E20" s="39">
        <v>2</v>
      </c>
      <c r="F20" s="20" t="s">
        <v>91</v>
      </c>
      <c r="G20" s="35">
        <v>39000</v>
      </c>
      <c r="H20" s="22"/>
      <c r="I20" s="139">
        <f t="shared" si="0"/>
        <v>0</v>
      </c>
      <c r="J20" s="23"/>
      <c r="K20" s="24"/>
      <c r="L20" s="142"/>
    </row>
    <row r="21" spans="1:12" ht="18" customHeight="1" x14ac:dyDescent="0.3">
      <c r="A21" s="1">
        <v>19</v>
      </c>
      <c r="B21" s="28" t="s">
        <v>94</v>
      </c>
      <c r="C21" s="29">
        <v>2017</v>
      </c>
      <c r="D21" s="19">
        <v>18</v>
      </c>
      <c r="E21" s="40">
        <v>2</v>
      </c>
      <c r="F21" s="30" t="s">
        <v>95</v>
      </c>
      <c r="G21" s="31">
        <v>62779</v>
      </c>
      <c r="H21" s="22"/>
      <c r="I21" s="139">
        <f t="shared" si="0"/>
        <v>0</v>
      </c>
      <c r="J21" s="23"/>
      <c r="K21" s="24"/>
      <c r="L21" s="142"/>
    </row>
    <row r="22" spans="1:12" ht="35.200000000000003" customHeight="1" thickBot="1" x14ac:dyDescent="0.35">
      <c r="A22" s="1">
        <v>20</v>
      </c>
      <c r="B22" s="41" t="s">
        <v>79</v>
      </c>
      <c r="C22" s="42"/>
      <c r="D22" s="42">
        <v>18</v>
      </c>
      <c r="E22" s="42">
        <v>2</v>
      </c>
      <c r="F22" s="43"/>
      <c r="G22" s="44">
        <f>SUM(G3:G21)</f>
        <v>819755</v>
      </c>
      <c r="H22" s="45"/>
      <c r="I22" s="141">
        <f>SUM(I3:I21)</f>
        <v>0</v>
      </c>
      <c r="J22" s="46">
        <f>J7</f>
        <v>213925</v>
      </c>
      <c r="K22" s="45"/>
      <c r="L22" s="143">
        <f>L7+L17</f>
        <v>0</v>
      </c>
    </row>
    <row r="23" spans="1:12" s="54" customFormat="1" ht="18" customHeight="1" thickBot="1" x14ac:dyDescent="0.35">
      <c r="A23" s="47"/>
      <c r="B23" s="48"/>
      <c r="C23" s="49"/>
      <c r="D23" s="50"/>
      <c r="E23" s="50"/>
      <c r="F23" s="48"/>
      <c r="G23" s="51"/>
      <c r="H23" s="52"/>
      <c r="I23" s="52"/>
      <c r="J23" s="53"/>
      <c r="K23" s="52"/>
      <c r="L23" s="52"/>
    </row>
    <row r="24" spans="1:12" ht="46.5" customHeight="1" thickBot="1" x14ac:dyDescent="0.35">
      <c r="A24" s="3" t="s">
        <v>167</v>
      </c>
      <c r="B24" s="55" t="s">
        <v>98</v>
      </c>
      <c r="C24" s="4" t="s">
        <v>135</v>
      </c>
      <c r="D24" s="4" t="s">
        <v>136</v>
      </c>
      <c r="E24" s="4" t="s">
        <v>52</v>
      </c>
      <c r="F24" s="5" t="s">
        <v>46</v>
      </c>
      <c r="G24" s="3" t="s">
        <v>171</v>
      </c>
      <c r="H24" s="6" t="s">
        <v>172</v>
      </c>
      <c r="I24" s="138" t="s">
        <v>173</v>
      </c>
      <c r="J24" s="3" t="s">
        <v>137</v>
      </c>
      <c r="K24" s="8" t="s">
        <v>174</v>
      </c>
      <c r="L24" s="147" t="s">
        <v>175</v>
      </c>
    </row>
    <row r="25" spans="1:12" ht="15.9" customHeight="1" x14ac:dyDescent="0.3">
      <c r="A25" s="1">
        <v>21</v>
      </c>
      <c r="B25" s="56" t="s">
        <v>24</v>
      </c>
      <c r="C25" s="10">
        <v>1960</v>
      </c>
      <c r="D25" s="11">
        <v>19</v>
      </c>
      <c r="E25" s="11">
        <v>1</v>
      </c>
      <c r="F25" s="12" t="s">
        <v>100</v>
      </c>
      <c r="G25" s="13">
        <v>53658</v>
      </c>
      <c r="H25" s="14"/>
      <c r="I25" s="139">
        <f>G25*H25</f>
        <v>0</v>
      </c>
      <c r="J25" s="57"/>
      <c r="K25" s="16"/>
      <c r="L25" s="140"/>
    </row>
    <row r="26" spans="1:12" ht="15.9" customHeight="1" x14ac:dyDescent="0.3">
      <c r="A26" s="1">
        <v>22</v>
      </c>
      <c r="B26" s="17" t="s">
        <v>25</v>
      </c>
      <c r="C26" s="18">
        <v>1990</v>
      </c>
      <c r="D26" s="19">
        <v>20</v>
      </c>
      <c r="E26" s="19">
        <v>1</v>
      </c>
      <c r="F26" s="20" t="s">
        <v>101</v>
      </c>
      <c r="G26" s="21">
        <v>18401</v>
      </c>
      <c r="H26" s="22"/>
      <c r="I26" s="139">
        <f t="shared" ref="I26:I36" si="1">G26*H26</f>
        <v>0</v>
      </c>
      <c r="J26" s="58"/>
      <c r="K26" s="24"/>
      <c r="L26" s="142"/>
    </row>
    <row r="27" spans="1:12" ht="15.9" customHeight="1" x14ac:dyDescent="0.3">
      <c r="A27" s="1">
        <v>23</v>
      </c>
      <c r="B27" s="17" t="s">
        <v>26</v>
      </c>
      <c r="C27" s="18">
        <v>1999</v>
      </c>
      <c r="D27" s="19">
        <v>21</v>
      </c>
      <c r="E27" s="19">
        <v>2</v>
      </c>
      <c r="F27" s="20" t="s">
        <v>143</v>
      </c>
      <c r="G27" s="21">
        <v>76000</v>
      </c>
      <c r="H27" s="22"/>
      <c r="I27" s="139">
        <f t="shared" si="1"/>
        <v>0</v>
      </c>
      <c r="J27" s="58"/>
      <c r="K27" s="24"/>
      <c r="L27" s="142"/>
    </row>
    <row r="28" spans="1:12" ht="15.9" customHeight="1" x14ac:dyDescent="0.3">
      <c r="A28" s="1">
        <v>24</v>
      </c>
      <c r="B28" s="28" t="s">
        <v>102</v>
      </c>
      <c r="C28" s="29">
        <v>2007</v>
      </c>
      <c r="D28" s="19">
        <v>22</v>
      </c>
      <c r="E28" s="40">
        <v>2</v>
      </c>
      <c r="F28" s="30" t="s">
        <v>144</v>
      </c>
      <c r="G28" s="31">
        <v>90000</v>
      </c>
      <c r="H28" s="22"/>
      <c r="I28" s="139">
        <f t="shared" si="1"/>
        <v>0</v>
      </c>
      <c r="J28" s="58"/>
      <c r="K28" s="24"/>
      <c r="L28" s="142"/>
    </row>
    <row r="29" spans="1:12" ht="15.9" customHeight="1" x14ac:dyDescent="0.3">
      <c r="A29" s="1">
        <v>25</v>
      </c>
      <c r="B29" s="28" t="s">
        <v>29</v>
      </c>
      <c r="C29" s="29">
        <v>2007</v>
      </c>
      <c r="D29" s="19">
        <v>23</v>
      </c>
      <c r="E29" s="40">
        <v>2</v>
      </c>
      <c r="F29" s="30" t="s">
        <v>145</v>
      </c>
      <c r="G29" s="31">
        <v>50400</v>
      </c>
      <c r="H29" s="22"/>
      <c r="I29" s="139">
        <f t="shared" si="1"/>
        <v>0</v>
      </c>
      <c r="J29" s="58"/>
      <c r="K29" s="24"/>
      <c r="L29" s="142"/>
    </row>
    <row r="30" spans="1:12" ht="15.9" customHeight="1" x14ac:dyDescent="0.3">
      <c r="A30" s="1">
        <v>26</v>
      </c>
      <c r="B30" s="17" t="s">
        <v>103</v>
      </c>
      <c r="C30" s="18">
        <v>2015</v>
      </c>
      <c r="D30" s="19">
        <v>24</v>
      </c>
      <c r="E30" s="19">
        <v>2</v>
      </c>
      <c r="F30" s="20" t="s">
        <v>104</v>
      </c>
      <c r="G30" s="21">
        <v>6882</v>
      </c>
      <c r="H30" s="22"/>
      <c r="I30" s="139">
        <f t="shared" si="1"/>
        <v>0</v>
      </c>
      <c r="J30" s="58"/>
      <c r="K30" s="24"/>
      <c r="L30" s="142"/>
    </row>
    <row r="31" spans="1:12" ht="15.9" customHeight="1" x14ac:dyDescent="0.3">
      <c r="A31" s="1">
        <v>27</v>
      </c>
      <c r="B31" s="17" t="s">
        <v>32</v>
      </c>
      <c r="C31" s="18">
        <v>2009</v>
      </c>
      <c r="D31" s="19">
        <v>25</v>
      </c>
      <c r="E31" s="19">
        <v>2</v>
      </c>
      <c r="F31" s="20" t="s">
        <v>144</v>
      </c>
      <c r="G31" s="21">
        <v>10000</v>
      </c>
      <c r="H31" s="22"/>
      <c r="I31" s="139">
        <f t="shared" si="1"/>
        <v>0</v>
      </c>
      <c r="J31" s="58"/>
      <c r="K31" s="24"/>
      <c r="L31" s="142"/>
    </row>
    <row r="32" spans="1:12" ht="15.9" customHeight="1" x14ac:dyDescent="0.3">
      <c r="A32" s="1">
        <v>28</v>
      </c>
      <c r="B32" s="17" t="s">
        <v>33</v>
      </c>
      <c r="C32" s="18">
        <v>2008</v>
      </c>
      <c r="D32" s="19">
        <v>26</v>
      </c>
      <c r="E32" s="19">
        <v>2</v>
      </c>
      <c r="F32" s="20" t="s">
        <v>144</v>
      </c>
      <c r="G32" s="21">
        <v>21122</v>
      </c>
      <c r="H32" s="22"/>
      <c r="I32" s="139">
        <f t="shared" si="1"/>
        <v>0</v>
      </c>
      <c r="J32" s="58"/>
      <c r="K32" s="24"/>
      <c r="L32" s="142"/>
    </row>
    <row r="33" spans="1:12" ht="15.9" customHeight="1" x14ac:dyDescent="0.3">
      <c r="A33" s="1">
        <v>29</v>
      </c>
      <c r="B33" s="17" t="s">
        <v>34</v>
      </c>
      <c r="C33" s="18">
        <v>2008</v>
      </c>
      <c r="D33" s="19">
        <v>27</v>
      </c>
      <c r="E33" s="19">
        <v>2</v>
      </c>
      <c r="F33" s="20" t="s">
        <v>143</v>
      </c>
      <c r="G33" s="21">
        <v>6950</v>
      </c>
      <c r="H33" s="22"/>
      <c r="I33" s="139">
        <f t="shared" si="1"/>
        <v>0</v>
      </c>
      <c r="J33" s="58"/>
      <c r="K33" s="24"/>
      <c r="L33" s="142"/>
    </row>
    <row r="34" spans="1:12" ht="15.9" customHeight="1" x14ac:dyDescent="0.3">
      <c r="A34" s="1">
        <v>30</v>
      </c>
      <c r="B34" s="17" t="s">
        <v>35</v>
      </c>
      <c r="C34" s="18">
        <v>2006</v>
      </c>
      <c r="D34" s="19">
        <v>28</v>
      </c>
      <c r="E34" s="19">
        <v>2</v>
      </c>
      <c r="F34" s="20" t="s">
        <v>144</v>
      </c>
      <c r="G34" s="21">
        <v>3898</v>
      </c>
      <c r="H34" s="22"/>
      <c r="I34" s="139">
        <f t="shared" si="1"/>
        <v>0</v>
      </c>
      <c r="J34" s="58"/>
      <c r="K34" s="24"/>
      <c r="L34" s="142"/>
    </row>
    <row r="35" spans="1:12" ht="15.9" customHeight="1" x14ac:dyDescent="0.3">
      <c r="A35" s="1">
        <v>31</v>
      </c>
      <c r="B35" s="17" t="s">
        <v>36</v>
      </c>
      <c r="C35" s="18">
        <v>1999</v>
      </c>
      <c r="D35" s="19">
        <v>29</v>
      </c>
      <c r="E35" s="19">
        <v>2</v>
      </c>
      <c r="F35" s="20" t="s">
        <v>144</v>
      </c>
      <c r="G35" s="21">
        <v>13000</v>
      </c>
      <c r="H35" s="22"/>
      <c r="I35" s="139">
        <f t="shared" si="1"/>
        <v>0</v>
      </c>
      <c r="J35" s="58"/>
      <c r="K35" s="24"/>
      <c r="L35" s="142"/>
    </row>
    <row r="36" spans="1:12" ht="15.9" customHeight="1" x14ac:dyDescent="0.3">
      <c r="A36" s="1">
        <v>32</v>
      </c>
      <c r="B36" s="28" t="s">
        <v>27</v>
      </c>
      <c r="C36" s="29">
        <v>2008</v>
      </c>
      <c r="D36" s="19">
        <v>30</v>
      </c>
      <c r="E36" s="40">
        <v>3</v>
      </c>
      <c r="F36" s="30" t="s">
        <v>108</v>
      </c>
      <c r="G36" s="31">
        <v>115225</v>
      </c>
      <c r="H36" s="59"/>
      <c r="I36" s="139">
        <f t="shared" si="1"/>
        <v>0</v>
      </c>
      <c r="J36" s="58"/>
      <c r="K36" s="60"/>
      <c r="L36" s="142"/>
    </row>
    <row r="37" spans="1:12" ht="15.9" customHeight="1" x14ac:dyDescent="0.3">
      <c r="A37" s="1">
        <v>33</v>
      </c>
      <c r="B37" s="61" t="s">
        <v>146</v>
      </c>
      <c r="C37" s="29" t="s">
        <v>142</v>
      </c>
      <c r="D37" s="19">
        <v>31</v>
      </c>
      <c r="E37" s="40">
        <v>3</v>
      </c>
      <c r="F37" s="30" t="s">
        <v>110</v>
      </c>
      <c r="G37" s="26"/>
      <c r="H37" s="24"/>
      <c r="I37" s="142"/>
      <c r="J37" s="62">
        <v>153390</v>
      </c>
      <c r="K37" s="22"/>
      <c r="L37" s="146">
        <f>J37*K37</f>
        <v>0</v>
      </c>
    </row>
    <row r="38" spans="1:12" ht="15.9" customHeight="1" x14ac:dyDescent="0.3">
      <c r="A38" s="1">
        <v>34</v>
      </c>
      <c r="B38" s="28" t="s">
        <v>47</v>
      </c>
      <c r="C38" s="29">
        <v>2018</v>
      </c>
      <c r="D38" s="19">
        <v>32</v>
      </c>
      <c r="E38" s="40">
        <v>3</v>
      </c>
      <c r="F38" s="30" t="s">
        <v>113</v>
      </c>
      <c r="G38" s="31">
        <v>48206</v>
      </c>
      <c r="H38" s="22"/>
      <c r="I38" s="139">
        <f t="shared" ref="I38:I45" si="2">G38*H38</f>
        <v>0</v>
      </c>
      <c r="J38" s="58"/>
      <c r="K38" s="24"/>
      <c r="L38" s="142"/>
    </row>
    <row r="39" spans="1:12" ht="15.9" customHeight="1" x14ac:dyDescent="0.3">
      <c r="A39" s="1">
        <v>35</v>
      </c>
      <c r="B39" s="28" t="s">
        <v>114</v>
      </c>
      <c r="C39" s="29">
        <v>2016</v>
      </c>
      <c r="D39" s="19">
        <v>33</v>
      </c>
      <c r="E39" s="40">
        <v>3</v>
      </c>
      <c r="F39" s="30" t="s">
        <v>115</v>
      </c>
      <c r="G39" s="31">
        <v>3280</v>
      </c>
      <c r="H39" s="22"/>
      <c r="I39" s="139">
        <f t="shared" si="2"/>
        <v>0</v>
      </c>
      <c r="J39" s="58"/>
      <c r="K39" s="24"/>
      <c r="L39" s="142"/>
    </row>
    <row r="40" spans="1:12" ht="15.9" customHeight="1" x14ac:dyDescent="0.3">
      <c r="A40" s="1">
        <v>36</v>
      </c>
      <c r="B40" s="28" t="s">
        <v>37</v>
      </c>
      <c r="C40" s="29">
        <v>2017</v>
      </c>
      <c r="D40" s="19">
        <v>34</v>
      </c>
      <c r="E40" s="40">
        <v>4</v>
      </c>
      <c r="F40" s="30" t="s">
        <v>116</v>
      </c>
      <c r="G40" s="31">
        <v>25055</v>
      </c>
      <c r="H40" s="22"/>
      <c r="I40" s="139">
        <f t="shared" si="2"/>
        <v>0</v>
      </c>
      <c r="J40" s="58"/>
      <c r="K40" s="24"/>
      <c r="L40" s="142"/>
    </row>
    <row r="41" spans="1:12" ht="15.9" customHeight="1" x14ac:dyDescent="0.3">
      <c r="A41" s="1">
        <v>37</v>
      </c>
      <c r="B41" s="28" t="s">
        <v>118</v>
      </c>
      <c r="C41" s="29">
        <v>2019</v>
      </c>
      <c r="D41" s="19">
        <v>35</v>
      </c>
      <c r="E41" s="40">
        <v>4</v>
      </c>
      <c r="F41" s="30" t="s">
        <v>119</v>
      </c>
      <c r="G41" s="31">
        <v>15920</v>
      </c>
      <c r="H41" s="22"/>
      <c r="I41" s="139">
        <f t="shared" si="2"/>
        <v>0</v>
      </c>
      <c r="J41" s="58"/>
      <c r="K41" s="24"/>
      <c r="L41" s="142"/>
    </row>
    <row r="42" spans="1:12" ht="15.9" customHeight="1" x14ac:dyDescent="0.3">
      <c r="A42" s="1">
        <v>38</v>
      </c>
      <c r="B42" s="28" t="s">
        <v>120</v>
      </c>
      <c r="C42" s="29">
        <v>2019</v>
      </c>
      <c r="D42" s="19">
        <v>36</v>
      </c>
      <c r="E42" s="40">
        <v>4</v>
      </c>
      <c r="F42" s="30" t="s">
        <v>121</v>
      </c>
      <c r="G42" s="31">
        <v>25430</v>
      </c>
      <c r="H42" s="22"/>
      <c r="I42" s="139">
        <f t="shared" si="2"/>
        <v>0</v>
      </c>
      <c r="J42" s="58"/>
      <c r="K42" s="24"/>
      <c r="L42" s="142"/>
    </row>
    <row r="43" spans="1:12" ht="15.9" customHeight="1" x14ac:dyDescent="0.3">
      <c r="A43" s="1">
        <v>39</v>
      </c>
      <c r="B43" s="28" t="s">
        <v>122</v>
      </c>
      <c r="C43" s="29">
        <v>2019</v>
      </c>
      <c r="D43" s="19">
        <v>37</v>
      </c>
      <c r="E43" s="40">
        <v>4</v>
      </c>
      <c r="F43" s="30" t="s">
        <v>123</v>
      </c>
      <c r="G43" s="31">
        <v>33598</v>
      </c>
      <c r="H43" s="22"/>
      <c r="I43" s="139">
        <f t="shared" si="2"/>
        <v>0</v>
      </c>
      <c r="J43" s="58"/>
      <c r="K43" s="24"/>
      <c r="L43" s="142"/>
    </row>
    <row r="44" spans="1:12" ht="15.9" customHeight="1" x14ac:dyDescent="0.3">
      <c r="A44" s="1">
        <v>40</v>
      </c>
      <c r="B44" s="28" t="s">
        <v>124</v>
      </c>
      <c r="C44" s="29">
        <v>2019</v>
      </c>
      <c r="D44" s="19">
        <v>38</v>
      </c>
      <c r="E44" s="40">
        <v>4</v>
      </c>
      <c r="F44" s="30" t="s">
        <v>125</v>
      </c>
      <c r="G44" s="31">
        <v>20767</v>
      </c>
      <c r="H44" s="22"/>
      <c r="I44" s="139">
        <f t="shared" si="2"/>
        <v>0</v>
      </c>
      <c r="J44" s="58"/>
      <c r="K44" s="24"/>
      <c r="L44" s="142"/>
    </row>
    <row r="45" spans="1:12" ht="15.9" customHeight="1" x14ac:dyDescent="0.3">
      <c r="A45" s="1">
        <v>41</v>
      </c>
      <c r="B45" s="28" t="s">
        <v>32</v>
      </c>
      <c r="C45" s="29">
        <v>2019</v>
      </c>
      <c r="D45" s="19">
        <v>39</v>
      </c>
      <c r="E45" s="40">
        <v>4</v>
      </c>
      <c r="F45" s="30" t="s">
        <v>126</v>
      </c>
      <c r="G45" s="31">
        <v>1602</v>
      </c>
      <c r="H45" s="22"/>
      <c r="I45" s="139">
        <f t="shared" si="2"/>
        <v>0</v>
      </c>
      <c r="J45" s="58"/>
      <c r="K45" s="24"/>
      <c r="L45" s="142"/>
    </row>
    <row r="46" spans="1:12" ht="15.9" customHeight="1" x14ac:dyDescent="0.3">
      <c r="A46" s="1">
        <v>42</v>
      </c>
      <c r="B46" s="36" t="s">
        <v>147</v>
      </c>
      <c r="C46" s="33" t="s">
        <v>142</v>
      </c>
      <c r="D46" s="18" t="s">
        <v>142</v>
      </c>
      <c r="E46" s="29" t="s">
        <v>142</v>
      </c>
      <c r="F46" s="34" t="s">
        <v>128</v>
      </c>
      <c r="G46" s="58"/>
      <c r="H46" s="37"/>
      <c r="I46" s="38"/>
      <c r="J46" s="58"/>
      <c r="K46" s="37"/>
      <c r="L46" s="137"/>
    </row>
    <row r="47" spans="1:12" ht="31.6" customHeight="1" thickBot="1" x14ac:dyDescent="0.35">
      <c r="A47" s="1">
        <v>43</v>
      </c>
      <c r="B47" s="41" t="s">
        <v>79</v>
      </c>
      <c r="C47" s="42"/>
      <c r="D47" s="42">
        <v>21</v>
      </c>
      <c r="E47" s="42">
        <v>4</v>
      </c>
      <c r="F47" s="43"/>
      <c r="G47" s="44">
        <f>SUM(G25:G46)</f>
        <v>639394</v>
      </c>
      <c r="H47" s="45"/>
      <c r="I47" s="143">
        <f>SUM(I25:I46)</f>
        <v>0</v>
      </c>
      <c r="J47" s="44">
        <f>J37</f>
        <v>153390</v>
      </c>
      <c r="K47" s="45"/>
      <c r="L47" s="143">
        <f>L37+L46</f>
        <v>0</v>
      </c>
    </row>
    <row r="48" spans="1:12" ht="15.9" customHeight="1" thickBot="1" x14ac:dyDescent="0.35">
      <c r="A48" s="63"/>
      <c r="B48" s="48"/>
      <c r="C48" s="48"/>
      <c r="D48" s="50"/>
      <c r="E48" s="50"/>
      <c r="F48" s="48"/>
      <c r="G48" s="51"/>
      <c r="H48" s="64"/>
      <c r="I48" s="64"/>
      <c r="J48" s="53"/>
      <c r="K48" s="64"/>
      <c r="L48" s="64"/>
    </row>
    <row r="49" spans="1:12" ht="39.799999999999997" customHeight="1" thickBot="1" x14ac:dyDescent="0.35">
      <c r="A49" s="65" t="s">
        <v>167</v>
      </c>
      <c r="B49" s="55" t="s">
        <v>127</v>
      </c>
      <c r="C49" s="4" t="s">
        <v>135</v>
      </c>
      <c r="D49" s="4" t="s">
        <v>136</v>
      </c>
      <c r="E49" s="4" t="s">
        <v>52</v>
      </c>
      <c r="F49" s="5" t="s">
        <v>46</v>
      </c>
      <c r="G49" s="3" t="s">
        <v>171</v>
      </c>
      <c r="H49" s="6" t="s">
        <v>172</v>
      </c>
      <c r="I49" s="138" t="s">
        <v>173</v>
      </c>
      <c r="J49" s="3" t="s">
        <v>137</v>
      </c>
      <c r="K49" s="8" t="s">
        <v>174</v>
      </c>
      <c r="L49" s="147" t="s">
        <v>175</v>
      </c>
    </row>
    <row r="50" spans="1:12" ht="25.55" customHeight="1" x14ac:dyDescent="0.3">
      <c r="A50" s="1">
        <v>44</v>
      </c>
      <c r="B50" s="66" t="s">
        <v>39</v>
      </c>
      <c r="C50" s="10">
        <v>1985</v>
      </c>
      <c r="D50" s="10">
        <v>40</v>
      </c>
      <c r="E50" s="10">
        <v>1</v>
      </c>
      <c r="F50" s="67" t="s">
        <v>148</v>
      </c>
      <c r="G50" s="13">
        <v>133192</v>
      </c>
      <c r="H50" s="14"/>
      <c r="I50" s="139">
        <f>G50*H50</f>
        <v>0</v>
      </c>
      <c r="J50" s="57"/>
      <c r="K50" s="16"/>
      <c r="L50" s="140"/>
    </row>
    <row r="51" spans="1:12" ht="15.9" customHeight="1" x14ac:dyDescent="0.3">
      <c r="A51" s="1">
        <v>45</v>
      </c>
      <c r="B51" s="68" t="s">
        <v>40</v>
      </c>
      <c r="C51" s="18">
        <v>1985</v>
      </c>
      <c r="D51" s="18">
        <v>41</v>
      </c>
      <c r="E51" s="18">
        <v>1</v>
      </c>
      <c r="F51" s="69" t="s">
        <v>129</v>
      </c>
      <c r="G51" s="21">
        <v>19417</v>
      </c>
      <c r="H51" s="22"/>
      <c r="I51" s="139">
        <f t="shared" ref="I51:I59" si="3">G51*H51</f>
        <v>0</v>
      </c>
      <c r="J51" s="58"/>
      <c r="K51" s="24"/>
      <c r="L51" s="142"/>
    </row>
    <row r="52" spans="1:12" ht="15.9" customHeight="1" x14ac:dyDescent="0.3">
      <c r="A52" s="1">
        <v>46</v>
      </c>
      <c r="B52" s="68" t="s">
        <v>41</v>
      </c>
      <c r="C52" s="18">
        <v>1985</v>
      </c>
      <c r="D52" s="18">
        <v>42</v>
      </c>
      <c r="E52" s="18">
        <v>1</v>
      </c>
      <c r="F52" s="69" t="s">
        <v>130</v>
      </c>
      <c r="G52" s="21">
        <v>36640</v>
      </c>
      <c r="H52" s="22"/>
      <c r="I52" s="139">
        <f t="shared" si="3"/>
        <v>0</v>
      </c>
      <c r="J52" s="58"/>
      <c r="K52" s="24"/>
      <c r="L52" s="142"/>
    </row>
    <row r="53" spans="1:12" ht="15.9" customHeight="1" x14ac:dyDescent="0.3">
      <c r="A53" s="1">
        <v>47</v>
      </c>
      <c r="B53" s="70" t="s">
        <v>42</v>
      </c>
      <c r="C53" s="33">
        <v>1983</v>
      </c>
      <c r="D53" s="18">
        <v>43</v>
      </c>
      <c r="E53" s="33">
        <v>2</v>
      </c>
      <c r="F53" s="69" t="s">
        <v>131</v>
      </c>
      <c r="G53" s="21">
        <v>108503</v>
      </c>
      <c r="H53" s="22"/>
      <c r="I53" s="139">
        <f t="shared" si="3"/>
        <v>0</v>
      </c>
      <c r="J53" s="58"/>
      <c r="K53" s="24"/>
      <c r="L53" s="142"/>
    </row>
    <row r="54" spans="1:12" ht="15.9" customHeight="1" x14ac:dyDescent="0.3">
      <c r="A54" s="1">
        <v>48</v>
      </c>
      <c r="B54" s="68" t="s">
        <v>149</v>
      </c>
      <c r="C54" s="18">
        <v>2000</v>
      </c>
      <c r="D54" s="18">
        <v>44</v>
      </c>
      <c r="E54" s="18">
        <v>3</v>
      </c>
      <c r="F54" s="69" t="s">
        <v>132</v>
      </c>
      <c r="G54" s="21">
        <v>11003</v>
      </c>
      <c r="H54" s="22"/>
      <c r="I54" s="139">
        <f t="shared" si="3"/>
        <v>0</v>
      </c>
      <c r="J54" s="58"/>
      <c r="K54" s="24"/>
      <c r="L54" s="142"/>
    </row>
    <row r="55" spans="1:12" ht="15.9" customHeight="1" x14ac:dyDescent="0.3">
      <c r="A55" s="1">
        <v>49</v>
      </c>
      <c r="B55" s="71" t="s">
        <v>43</v>
      </c>
      <c r="C55" s="29">
        <v>1994</v>
      </c>
      <c r="D55" s="18">
        <v>45</v>
      </c>
      <c r="E55" s="29">
        <v>4</v>
      </c>
      <c r="F55" s="72" t="s">
        <v>133</v>
      </c>
      <c r="G55" s="31">
        <v>46887</v>
      </c>
      <c r="H55" s="22"/>
      <c r="I55" s="139">
        <f t="shared" si="3"/>
        <v>0</v>
      </c>
      <c r="J55" s="58"/>
      <c r="K55" s="24"/>
      <c r="L55" s="142"/>
    </row>
    <row r="56" spans="1:12" ht="15.9" customHeight="1" x14ac:dyDescent="0.3">
      <c r="A56" s="1">
        <v>50</v>
      </c>
      <c r="B56" s="68" t="s">
        <v>44</v>
      </c>
      <c r="C56" s="18">
        <v>2014</v>
      </c>
      <c r="D56" s="18">
        <v>46</v>
      </c>
      <c r="E56" s="18">
        <v>4</v>
      </c>
      <c r="F56" s="69" t="s">
        <v>133</v>
      </c>
      <c r="G56" s="21">
        <v>17220</v>
      </c>
      <c r="H56" s="22"/>
      <c r="I56" s="139">
        <f t="shared" si="3"/>
        <v>0</v>
      </c>
      <c r="J56" s="58"/>
      <c r="K56" s="24"/>
      <c r="L56" s="142"/>
    </row>
    <row r="57" spans="1:12" ht="15.9" customHeight="1" x14ac:dyDescent="0.3">
      <c r="A57" s="1">
        <v>51</v>
      </c>
      <c r="B57" s="68" t="s">
        <v>150</v>
      </c>
      <c r="C57" s="18">
        <v>1982</v>
      </c>
      <c r="D57" s="18">
        <v>47</v>
      </c>
      <c r="E57" s="18">
        <v>5</v>
      </c>
      <c r="F57" s="69" t="s">
        <v>151</v>
      </c>
      <c r="G57" s="21">
        <v>384999</v>
      </c>
      <c r="H57" s="22"/>
      <c r="I57" s="139">
        <f t="shared" si="3"/>
        <v>0</v>
      </c>
      <c r="J57" s="58"/>
      <c r="K57" s="24"/>
      <c r="L57" s="142"/>
    </row>
    <row r="58" spans="1:12" ht="19.5" customHeight="1" x14ac:dyDescent="0.3">
      <c r="A58" s="1">
        <v>52</v>
      </c>
      <c r="B58" s="73" t="s">
        <v>169</v>
      </c>
      <c r="C58" s="18">
        <v>1982</v>
      </c>
      <c r="D58" s="18">
        <v>48</v>
      </c>
      <c r="E58" s="18">
        <v>5</v>
      </c>
      <c r="F58" s="69" t="s">
        <v>152</v>
      </c>
      <c r="G58" s="21">
        <v>26048</v>
      </c>
      <c r="H58" s="22"/>
      <c r="I58" s="139">
        <f t="shared" si="3"/>
        <v>0</v>
      </c>
      <c r="J58" s="62">
        <v>257000</v>
      </c>
      <c r="K58" s="22"/>
      <c r="L58" s="139">
        <f>J58*K58</f>
        <v>0</v>
      </c>
    </row>
    <row r="59" spans="1:12" ht="15.9" customHeight="1" x14ac:dyDescent="0.3">
      <c r="A59" s="1">
        <v>53</v>
      </c>
      <c r="B59" s="70" t="s">
        <v>45</v>
      </c>
      <c r="C59" s="33">
        <v>2017</v>
      </c>
      <c r="D59" s="18">
        <v>49</v>
      </c>
      <c r="E59" s="33">
        <v>5</v>
      </c>
      <c r="F59" s="74" t="s">
        <v>153</v>
      </c>
      <c r="G59" s="35">
        <v>111829</v>
      </c>
      <c r="H59" s="22"/>
      <c r="I59" s="139">
        <f t="shared" si="3"/>
        <v>0</v>
      </c>
      <c r="J59" s="58"/>
      <c r="K59" s="24"/>
      <c r="L59" s="142"/>
    </row>
    <row r="60" spans="1:12" ht="15.9" customHeight="1" x14ac:dyDescent="0.3">
      <c r="A60" s="1">
        <v>54</v>
      </c>
      <c r="B60" s="73" t="s">
        <v>154</v>
      </c>
      <c r="C60" s="18" t="s">
        <v>142</v>
      </c>
      <c r="D60" s="18" t="s">
        <v>142</v>
      </c>
      <c r="E60" s="18" t="s">
        <v>142</v>
      </c>
      <c r="F60" s="69" t="s">
        <v>134</v>
      </c>
      <c r="G60" s="58"/>
      <c r="H60" s="37"/>
      <c r="I60" s="38"/>
      <c r="J60" s="58"/>
      <c r="K60" s="37"/>
      <c r="L60" s="137"/>
    </row>
    <row r="61" spans="1:12" ht="25.55" customHeight="1" thickBot="1" x14ac:dyDescent="0.35">
      <c r="A61" s="1">
        <v>55</v>
      </c>
      <c r="B61" s="41" t="s">
        <v>79</v>
      </c>
      <c r="C61" s="42"/>
      <c r="D61" s="42">
        <v>10</v>
      </c>
      <c r="E61" s="42">
        <v>5</v>
      </c>
      <c r="F61" s="43"/>
      <c r="G61" s="44">
        <f>SUM(G50:G60)</f>
        <v>895738</v>
      </c>
      <c r="H61" s="75"/>
      <c r="I61" s="144">
        <f>SUM(I50:I60)</f>
        <v>0</v>
      </c>
      <c r="J61" s="44">
        <f>J58</f>
        <v>257000</v>
      </c>
      <c r="K61" s="75"/>
      <c r="L61" s="144">
        <f>L58+L60</f>
        <v>0</v>
      </c>
    </row>
    <row r="62" spans="1:12" ht="15.9" customHeight="1" thickBot="1" x14ac:dyDescent="0.35">
      <c r="A62" s="63"/>
      <c r="B62" s="76"/>
      <c r="C62" s="76"/>
      <c r="D62" s="77"/>
      <c r="E62" s="77"/>
      <c r="F62" s="76"/>
      <c r="G62" s="78"/>
      <c r="H62" s="64"/>
      <c r="I62" s="64"/>
      <c r="J62" s="79"/>
      <c r="K62" s="64"/>
      <c r="L62" s="64"/>
    </row>
    <row r="63" spans="1:12" ht="43.55" customHeight="1" thickBot="1" x14ac:dyDescent="0.35">
      <c r="A63" s="65" t="s">
        <v>167</v>
      </c>
      <c r="B63" s="55" t="s">
        <v>53</v>
      </c>
      <c r="C63" s="4" t="s">
        <v>135</v>
      </c>
      <c r="D63" s="4" t="s">
        <v>136</v>
      </c>
      <c r="E63" s="4" t="s">
        <v>52</v>
      </c>
      <c r="F63" s="5" t="s">
        <v>46</v>
      </c>
      <c r="G63" s="3" t="s">
        <v>171</v>
      </c>
      <c r="H63" s="6" t="s">
        <v>172</v>
      </c>
      <c r="I63" s="138" t="s">
        <v>173</v>
      </c>
      <c r="J63" s="3" t="s">
        <v>137</v>
      </c>
      <c r="K63" s="8" t="s">
        <v>174</v>
      </c>
      <c r="L63" s="147" t="s">
        <v>175</v>
      </c>
    </row>
    <row r="64" spans="1:12" ht="15.9" customHeight="1" x14ac:dyDescent="0.3">
      <c r="A64" s="1">
        <v>56</v>
      </c>
      <c r="B64" s="56" t="s">
        <v>1</v>
      </c>
      <c r="C64" s="10">
        <v>1968</v>
      </c>
      <c r="D64" s="10">
        <v>50</v>
      </c>
      <c r="E64" s="11">
        <v>1</v>
      </c>
      <c r="F64" s="12" t="s">
        <v>55</v>
      </c>
      <c r="G64" s="80">
        <v>65000</v>
      </c>
      <c r="H64" s="81"/>
      <c r="I64" s="139">
        <f t="shared" ref="I64:I70" si="4">G64*H64</f>
        <v>0</v>
      </c>
      <c r="J64" s="57"/>
      <c r="K64" s="118"/>
      <c r="L64" s="148"/>
    </row>
    <row r="65" spans="1:12" ht="15.9" customHeight="1" x14ac:dyDescent="0.3">
      <c r="A65" s="1">
        <v>57</v>
      </c>
      <c r="B65" s="17" t="s">
        <v>3</v>
      </c>
      <c r="C65" s="18">
        <v>2009</v>
      </c>
      <c r="D65" s="18">
        <v>51</v>
      </c>
      <c r="E65" s="19">
        <v>1</v>
      </c>
      <c r="F65" s="20" t="s">
        <v>57</v>
      </c>
      <c r="G65" s="82">
        <v>1000</v>
      </c>
      <c r="H65" s="83"/>
      <c r="I65" s="139">
        <f t="shared" si="4"/>
        <v>0</v>
      </c>
      <c r="J65" s="58"/>
      <c r="K65" s="119"/>
      <c r="L65" s="145"/>
    </row>
    <row r="66" spans="1:12" ht="15.9" customHeight="1" x14ac:dyDescent="0.3">
      <c r="A66" s="1">
        <v>58</v>
      </c>
      <c r="B66" s="32" t="s">
        <v>4</v>
      </c>
      <c r="C66" s="33">
        <v>1968</v>
      </c>
      <c r="D66" s="18">
        <v>52</v>
      </c>
      <c r="E66" s="39">
        <v>1</v>
      </c>
      <c r="F66" s="34" t="s">
        <v>60</v>
      </c>
      <c r="G66" s="84">
        <v>54344</v>
      </c>
      <c r="H66" s="83"/>
      <c r="I66" s="139">
        <f t="shared" si="4"/>
        <v>0</v>
      </c>
      <c r="J66" s="58"/>
      <c r="K66" s="119"/>
      <c r="L66" s="145"/>
    </row>
    <row r="67" spans="1:12" ht="15.9" customHeight="1" x14ac:dyDescent="0.3">
      <c r="A67" s="1">
        <v>59</v>
      </c>
      <c r="B67" s="32" t="s">
        <v>6</v>
      </c>
      <c r="C67" s="33">
        <v>1965</v>
      </c>
      <c r="D67" s="18">
        <v>53</v>
      </c>
      <c r="E67" s="39">
        <v>1</v>
      </c>
      <c r="F67" s="34" t="s">
        <v>62</v>
      </c>
      <c r="G67" s="84">
        <v>18304</v>
      </c>
      <c r="H67" s="83"/>
      <c r="I67" s="139">
        <f t="shared" si="4"/>
        <v>0</v>
      </c>
      <c r="J67" s="58"/>
      <c r="K67" s="119"/>
      <c r="L67" s="145"/>
    </row>
    <row r="68" spans="1:12" ht="14.25" customHeight="1" x14ac:dyDescent="0.3">
      <c r="A68" s="1">
        <v>60</v>
      </c>
      <c r="B68" s="32" t="s">
        <v>7</v>
      </c>
      <c r="C68" s="33">
        <v>2016</v>
      </c>
      <c r="D68" s="18">
        <v>54</v>
      </c>
      <c r="E68" s="39">
        <v>1</v>
      </c>
      <c r="F68" s="34" t="s">
        <v>64</v>
      </c>
      <c r="G68" s="84">
        <v>26115</v>
      </c>
      <c r="H68" s="83"/>
      <c r="I68" s="139">
        <f t="shared" si="4"/>
        <v>0</v>
      </c>
      <c r="J68" s="58"/>
      <c r="K68" s="119"/>
      <c r="L68" s="145"/>
    </row>
    <row r="69" spans="1:12" ht="15.9" customHeight="1" x14ac:dyDescent="0.3">
      <c r="A69" s="1">
        <v>61</v>
      </c>
      <c r="B69" s="32" t="s">
        <v>9</v>
      </c>
      <c r="C69" s="33">
        <v>2009</v>
      </c>
      <c r="D69" s="18">
        <v>55</v>
      </c>
      <c r="E69" s="39">
        <v>1</v>
      </c>
      <c r="F69" s="85" t="s">
        <v>66</v>
      </c>
      <c r="G69" s="84">
        <v>87637</v>
      </c>
      <c r="H69" s="83"/>
      <c r="I69" s="139">
        <f t="shared" si="4"/>
        <v>0</v>
      </c>
      <c r="J69" s="58"/>
      <c r="K69" s="119"/>
      <c r="L69" s="145"/>
    </row>
    <row r="70" spans="1:12" ht="15.9" customHeight="1" x14ac:dyDescent="0.3">
      <c r="A70" s="1">
        <v>62</v>
      </c>
      <c r="B70" s="32" t="s">
        <v>155</v>
      </c>
      <c r="C70" s="33">
        <v>2017</v>
      </c>
      <c r="D70" s="18">
        <v>56</v>
      </c>
      <c r="E70" s="39">
        <v>1</v>
      </c>
      <c r="F70" s="34" t="s">
        <v>68</v>
      </c>
      <c r="G70" s="84">
        <v>64422</v>
      </c>
      <c r="H70" s="83"/>
      <c r="I70" s="139">
        <f t="shared" si="4"/>
        <v>0</v>
      </c>
      <c r="J70" s="58"/>
      <c r="K70" s="119"/>
      <c r="L70" s="145"/>
    </row>
    <row r="71" spans="1:12" ht="15.9" customHeight="1" x14ac:dyDescent="0.3">
      <c r="A71" s="1">
        <v>63</v>
      </c>
      <c r="B71" s="86" t="s">
        <v>146</v>
      </c>
      <c r="C71" s="33">
        <v>2014</v>
      </c>
      <c r="D71" s="18">
        <v>57</v>
      </c>
      <c r="E71" s="39">
        <v>1</v>
      </c>
      <c r="F71" s="34" t="s">
        <v>70</v>
      </c>
      <c r="G71" s="122"/>
      <c r="H71" s="119"/>
      <c r="I71" s="145"/>
      <c r="J71" s="62">
        <v>163915</v>
      </c>
      <c r="K71" s="83"/>
      <c r="L71" s="139">
        <f t="shared" ref="L71" si="5">J71*K71</f>
        <v>0</v>
      </c>
    </row>
    <row r="72" spans="1:12" ht="15.9" customHeight="1" x14ac:dyDescent="0.3">
      <c r="A72" s="1">
        <v>64</v>
      </c>
      <c r="B72" s="36" t="s">
        <v>156</v>
      </c>
      <c r="C72" s="33" t="s">
        <v>142</v>
      </c>
      <c r="D72" s="33" t="s">
        <v>142</v>
      </c>
      <c r="E72" s="33" t="s">
        <v>142</v>
      </c>
      <c r="F72" s="34" t="s">
        <v>73</v>
      </c>
      <c r="G72" s="58"/>
      <c r="H72" s="37"/>
      <c r="I72" s="38"/>
      <c r="J72" s="58"/>
      <c r="K72" s="37"/>
      <c r="L72" s="137"/>
    </row>
    <row r="73" spans="1:12" ht="15.9" customHeight="1" x14ac:dyDescent="0.3">
      <c r="A73" s="1">
        <v>65</v>
      </c>
      <c r="B73" s="32" t="s">
        <v>157</v>
      </c>
      <c r="C73" s="33">
        <v>2014</v>
      </c>
      <c r="D73" s="18">
        <v>58</v>
      </c>
      <c r="E73" s="39">
        <v>2</v>
      </c>
      <c r="F73" s="34" t="s">
        <v>14</v>
      </c>
      <c r="G73" s="84">
        <v>68805</v>
      </c>
      <c r="H73" s="83"/>
      <c r="I73" s="139">
        <f t="shared" ref="I73:I74" si="6">G73*H73</f>
        <v>0</v>
      </c>
      <c r="J73" s="58"/>
      <c r="K73" s="119"/>
      <c r="L73" s="145"/>
    </row>
    <row r="74" spans="1:12" ht="15.9" customHeight="1" x14ac:dyDescent="0.3">
      <c r="A74" s="1">
        <v>66</v>
      </c>
      <c r="B74" s="87" t="s">
        <v>77</v>
      </c>
      <c r="C74" s="88">
        <v>2018</v>
      </c>
      <c r="D74" s="89">
        <v>59</v>
      </c>
      <c r="E74" s="90">
        <v>2</v>
      </c>
      <c r="F74" s="91" t="s">
        <v>158</v>
      </c>
      <c r="G74" s="92">
        <v>37585</v>
      </c>
      <c r="H74" s="93"/>
      <c r="I74" s="139">
        <f t="shared" si="6"/>
        <v>0</v>
      </c>
      <c r="J74" s="120"/>
      <c r="K74" s="121"/>
      <c r="L74" s="149"/>
    </row>
    <row r="75" spans="1:12" s="124" customFormat="1" ht="30.8" customHeight="1" thickBot="1" x14ac:dyDescent="0.25">
      <c r="A75" s="1">
        <v>67</v>
      </c>
      <c r="B75" s="41" t="s">
        <v>79</v>
      </c>
      <c r="C75" s="42"/>
      <c r="D75" s="42">
        <v>10</v>
      </c>
      <c r="E75" s="42">
        <v>2</v>
      </c>
      <c r="F75" s="43"/>
      <c r="G75" s="44">
        <f>SUM(G64:G74)</f>
        <v>423212</v>
      </c>
      <c r="H75" s="75"/>
      <c r="I75" s="144">
        <f>SUM(I64:I74)</f>
        <v>0</v>
      </c>
      <c r="J75" s="44">
        <f>J71</f>
        <v>163915</v>
      </c>
      <c r="K75" s="75"/>
      <c r="L75" s="144">
        <f>L71+L72</f>
        <v>0</v>
      </c>
    </row>
    <row r="76" spans="1:12" ht="15.9" customHeight="1" thickBot="1" x14ac:dyDescent="0.35">
      <c r="A76" s="63"/>
      <c r="B76" s="76"/>
      <c r="C76" s="76"/>
      <c r="D76" s="77"/>
      <c r="E76" s="77"/>
      <c r="F76" s="76"/>
      <c r="G76" s="78"/>
      <c r="H76" s="64"/>
      <c r="I76" s="64"/>
      <c r="J76" s="79"/>
      <c r="K76" s="64"/>
      <c r="L76" s="64"/>
    </row>
    <row r="77" spans="1:12" ht="38.950000000000003" customHeight="1" thickBot="1" x14ac:dyDescent="0.35">
      <c r="A77" s="65" t="s">
        <v>167</v>
      </c>
      <c r="B77" s="94" t="s">
        <v>81</v>
      </c>
      <c r="C77" s="7" t="s">
        <v>135</v>
      </c>
      <c r="D77" s="7" t="s">
        <v>136</v>
      </c>
      <c r="E77" s="7" t="s">
        <v>52</v>
      </c>
      <c r="F77" s="65" t="s">
        <v>46</v>
      </c>
      <c r="G77" s="3" t="s">
        <v>171</v>
      </c>
      <c r="H77" s="6" t="s">
        <v>172</v>
      </c>
      <c r="I77" s="138" t="s">
        <v>173</v>
      </c>
      <c r="J77" s="3" t="s">
        <v>137</v>
      </c>
      <c r="K77" s="8" t="s">
        <v>174</v>
      </c>
      <c r="L77" s="147" t="s">
        <v>175</v>
      </c>
    </row>
    <row r="78" spans="1:12" x14ac:dyDescent="0.3">
      <c r="A78" s="95">
        <v>68</v>
      </c>
      <c r="B78" s="56" t="s">
        <v>17</v>
      </c>
      <c r="C78" s="10">
        <v>1973</v>
      </c>
      <c r="D78" s="10">
        <v>60</v>
      </c>
      <c r="E78" s="11">
        <v>1</v>
      </c>
      <c r="F78" s="12" t="s">
        <v>82</v>
      </c>
      <c r="G78" s="80">
        <v>35500</v>
      </c>
      <c r="H78" s="81"/>
      <c r="I78" s="139">
        <f t="shared" ref="I78:I85" si="7">G78*H78</f>
        <v>0</v>
      </c>
      <c r="J78" s="123"/>
      <c r="K78" s="118"/>
      <c r="L78" s="148"/>
    </row>
    <row r="79" spans="1:12" x14ac:dyDescent="0.3">
      <c r="A79" s="95">
        <v>69</v>
      </c>
      <c r="B79" s="32" t="s">
        <v>159</v>
      </c>
      <c r="C79" s="33">
        <v>2017</v>
      </c>
      <c r="D79" s="18">
        <v>61</v>
      </c>
      <c r="E79" s="39">
        <v>2</v>
      </c>
      <c r="F79" s="34" t="s">
        <v>83</v>
      </c>
      <c r="G79" s="84">
        <v>69340</v>
      </c>
      <c r="H79" s="83"/>
      <c r="I79" s="139">
        <f t="shared" si="7"/>
        <v>0</v>
      </c>
      <c r="J79" s="58"/>
      <c r="K79" s="119"/>
      <c r="L79" s="145"/>
    </row>
    <row r="80" spans="1:12" x14ac:dyDescent="0.3">
      <c r="A80" s="95">
        <v>70</v>
      </c>
      <c r="B80" s="32" t="s">
        <v>48</v>
      </c>
      <c r="C80" s="33">
        <v>1999</v>
      </c>
      <c r="D80" s="18">
        <v>62</v>
      </c>
      <c r="E80" s="39">
        <v>3</v>
      </c>
      <c r="F80" s="34" t="s">
        <v>84</v>
      </c>
      <c r="G80" s="84">
        <v>75000</v>
      </c>
      <c r="H80" s="83"/>
      <c r="I80" s="139">
        <f t="shared" si="7"/>
        <v>0</v>
      </c>
      <c r="J80" s="58"/>
      <c r="K80" s="119"/>
      <c r="L80" s="145"/>
    </row>
    <row r="81" spans="1:12" x14ac:dyDescent="0.3">
      <c r="A81" s="95">
        <v>71</v>
      </c>
      <c r="B81" s="32" t="s">
        <v>19</v>
      </c>
      <c r="C81" s="33">
        <v>2007</v>
      </c>
      <c r="D81" s="18">
        <v>63</v>
      </c>
      <c r="E81" s="39">
        <v>3</v>
      </c>
      <c r="F81" s="34" t="s">
        <v>85</v>
      </c>
      <c r="G81" s="84">
        <v>121700</v>
      </c>
      <c r="H81" s="83"/>
      <c r="I81" s="139">
        <f t="shared" si="7"/>
        <v>0</v>
      </c>
      <c r="J81" s="58"/>
      <c r="K81" s="119"/>
      <c r="L81" s="145"/>
    </row>
    <row r="82" spans="1:12" x14ac:dyDescent="0.3">
      <c r="A82" s="95">
        <v>72</v>
      </c>
      <c r="B82" s="32" t="s">
        <v>22</v>
      </c>
      <c r="C82" s="33">
        <v>2016</v>
      </c>
      <c r="D82" s="18">
        <v>64</v>
      </c>
      <c r="E82" s="39">
        <v>3</v>
      </c>
      <c r="F82" s="34" t="s">
        <v>87</v>
      </c>
      <c r="G82" s="84">
        <v>57424</v>
      </c>
      <c r="H82" s="83"/>
      <c r="I82" s="139">
        <f t="shared" si="7"/>
        <v>0</v>
      </c>
      <c r="J82" s="58"/>
      <c r="K82" s="119"/>
      <c r="L82" s="145"/>
    </row>
    <row r="83" spans="1:12" x14ac:dyDescent="0.3">
      <c r="A83" s="95">
        <v>73</v>
      </c>
      <c r="B83" s="32" t="s">
        <v>89</v>
      </c>
      <c r="C83" s="33">
        <v>1952</v>
      </c>
      <c r="D83" s="18">
        <v>65</v>
      </c>
      <c r="E83" s="39">
        <v>3</v>
      </c>
      <c r="F83" s="34" t="s">
        <v>90</v>
      </c>
      <c r="G83" s="84">
        <v>29752</v>
      </c>
      <c r="H83" s="83"/>
      <c r="I83" s="139">
        <f t="shared" si="7"/>
        <v>0</v>
      </c>
      <c r="J83" s="58"/>
      <c r="K83" s="119"/>
      <c r="L83" s="145"/>
    </row>
    <row r="84" spans="1:12" x14ac:dyDescent="0.3">
      <c r="A84" s="95">
        <v>74</v>
      </c>
      <c r="B84" s="32" t="s">
        <v>92</v>
      </c>
      <c r="C84" s="33">
        <v>2017</v>
      </c>
      <c r="D84" s="18">
        <v>66</v>
      </c>
      <c r="E84" s="39">
        <v>4</v>
      </c>
      <c r="F84" s="34" t="s">
        <v>93</v>
      </c>
      <c r="G84" s="84">
        <v>28368</v>
      </c>
      <c r="H84" s="83"/>
      <c r="I84" s="139">
        <f t="shared" si="7"/>
        <v>0</v>
      </c>
      <c r="J84" s="58"/>
      <c r="K84" s="119"/>
      <c r="L84" s="145"/>
    </row>
    <row r="85" spans="1:12" x14ac:dyDescent="0.3">
      <c r="A85" s="95">
        <v>75</v>
      </c>
      <c r="B85" s="32" t="s">
        <v>23</v>
      </c>
      <c r="C85" s="33">
        <v>1995</v>
      </c>
      <c r="D85" s="18">
        <v>67</v>
      </c>
      <c r="E85" s="39">
        <v>5</v>
      </c>
      <c r="F85" s="34" t="s">
        <v>96</v>
      </c>
      <c r="G85" s="84">
        <v>269451</v>
      </c>
      <c r="H85" s="83"/>
      <c r="I85" s="139">
        <f t="shared" si="7"/>
        <v>0</v>
      </c>
      <c r="J85" s="58"/>
      <c r="K85" s="119"/>
      <c r="L85" s="145"/>
    </row>
    <row r="86" spans="1:12" ht="13.6" customHeight="1" x14ac:dyDescent="0.3">
      <c r="A86" s="95">
        <v>76</v>
      </c>
      <c r="B86" s="96" t="s">
        <v>12</v>
      </c>
      <c r="C86" s="33">
        <v>2016</v>
      </c>
      <c r="D86" s="18">
        <v>68</v>
      </c>
      <c r="E86" s="39">
        <v>5</v>
      </c>
      <c r="F86" s="97" t="s">
        <v>96</v>
      </c>
      <c r="G86" s="122"/>
      <c r="H86" s="119"/>
      <c r="I86" s="145"/>
      <c r="J86" s="62">
        <v>204260</v>
      </c>
      <c r="K86" s="83"/>
      <c r="L86" s="139">
        <f t="shared" ref="L86" si="8">J86*K86</f>
        <v>0</v>
      </c>
    </row>
    <row r="87" spans="1:12" ht="24.05" customHeight="1" x14ac:dyDescent="0.3">
      <c r="A87" s="95">
        <v>77</v>
      </c>
      <c r="B87" s="98" t="s">
        <v>160</v>
      </c>
      <c r="C87" s="33">
        <v>1999</v>
      </c>
      <c r="D87" s="18">
        <v>69</v>
      </c>
      <c r="E87" s="33">
        <v>5</v>
      </c>
      <c r="F87" s="97" t="s">
        <v>97</v>
      </c>
      <c r="G87" s="35">
        <v>26250</v>
      </c>
      <c r="H87" s="83"/>
      <c r="I87" s="139">
        <f t="shared" ref="I87" si="9">G87*H87</f>
        <v>0</v>
      </c>
      <c r="J87" s="58"/>
      <c r="K87" s="119"/>
      <c r="L87" s="145"/>
    </row>
    <row r="88" spans="1:12" ht="22.6" customHeight="1" x14ac:dyDescent="0.3">
      <c r="A88" s="95">
        <v>78</v>
      </c>
      <c r="B88" s="25" t="s">
        <v>161</v>
      </c>
      <c r="C88" s="18" t="s">
        <v>142</v>
      </c>
      <c r="D88" s="18" t="s">
        <v>142</v>
      </c>
      <c r="E88" s="18" t="s">
        <v>142</v>
      </c>
      <c r="F88" s="20" t="s">
        <v>99</v>
      </c>
      <c r="G88" s="58"/>
      <c r="H88" s="37"/>
      <c r="I88" s="38"/>
      <c r="J88" s="58"/>
      <c r="K88" s="37"/>
      <c r="L88" s="137"/>
    </row>
    <row r="89" spans="1:12" s="124" customFormat="1" ht="28" customHeight="1" thickBot="1" x14ac:dyDescent="0.25">
      <c r="A89" s="95">
        <v>79</v>
      </c>
      <c r="B89" s="41" t="s">
        <v>79</v>
      </c>
      <c r="C89" s="42"/>
      <c r="D89" s="42">
        <v>10</v>
      </c>
      <c r="E89" s="42">
        <v>5</v>
      </c>
      <c r="F89" s="43"/>
      <c r="G89" s="44">
        <f>SUM(G78:G88)</f>
        <v>712785</v>
      </c>
      <c r="H89" s="75"/>
      <c r="I89" s="144">
        <f>SUM(I78:I88)</f>
        <v>0</v>
      </c>
      <c r="J89" s="44">
        <f>J86</f>
        <v>204260</v>
      </c>
      <c r="K89" s="75"/>
      <c r="L89" s="144">
        <f>L86+L88</f>
        <v>0</v>
      </c>
    </row>
    <row r="90" spans="1:12" ht="15.9" customHeight="1" thickBot="1" x14ac:dyDescent="0.35">
      <c r="A90" s="63"/>
      <c r="B90" s="76"/>
      <c r="C90" s="76"/>
      <c r="D90" s="77"/>
      <c r="E90" s="77"/>
      <c r="F90" s="76"/>
      <c r="G90" s="78"/>
      <c r="H90" s="64"/>
      <c r="I90" s="64"/>
      <c r="J90" s="79"/>
      <c r="K90" s="64"/>
      <c r="L90" s="64"/>
    </row>
    <row r="91" spans="1:12" ht="38.299999999999997" customHeight="1" thickBot="1" x14ac:dyDescent="0.35">
      <c r="A91" s="3" t="s">
        <v>167</v>
      </c>
      <c r="B91" s="55" t="s">
        <v>105</v>
      </c>
      <c r="C91" s="4" t="s">
        <v>135</v>
      </c>
      <c r="D91" s="4" t="s">
        <v>136</v>
      </c>
      <c r="E91" s="4" t="s">
        <v>52</v>
      </c>
      <c r="F91" s="5" t="s">
        <v>46</v>
      </c>
      <c r="G91" s="3" t="s">
        <v>171</v>
      </c>
      <c r="H91" s="6" t="s">
        <v>172</v>
      </c>
      <c r="I91" s="138" t="s">
        <v>173</v>
      </c>
      <c r="J91" s="3" t="s">
        <v>137</v>
      </c>
      <c r="K91" s="8" t="s">
        <v>174</v>
      </c>
      <c r="L91" s="147" t="s">
        <v>175</v>
      </c>
    </row>
    <row r="92" spans="1:12" ht="20.3" customHeight="1" x14ac:dyDescent="0.3">
      <c r="A92" s="1">
        <v>80</v>
      </c>
      <c r="B92" s="56" t="s">
        <v>28</v>
      </c>
      <c r="C92" s="10">
        <v>2006</v>
      </c>
      <c r="D92" s="99">
        <v>70</v>
      </c>
      <c r="E92" s="100">
        <v>1</v>
      </c>
      <c r="F92" s="12" t="s">
        <v>106</v>
      </c>
      <c r="G92" s="101">
        <v>140000</v>
      </c>
      <c r="H92" s="102"/>
      <c r="I92" s="139">
        <f t="shared" ref="I92:I93" si="10">G92*H92</f>
        <v>0</v>
      </c>
      <c r="J92" s="126"/>
      <c r="K92" s="127"/>
      <c r="L92" s="150"/>
    </row>
    <row r="93" spans="1:12" ht="27.5" x14ac:dyDescent="0.3">
      <c r="A93" s="1">
        <v>81</v>
      </c>
      <c r="B93" s="103" t="s">
        <v>162</v>
      </c>
      <c r="C93" s="33">
        <v>2017</v>
      </c>
      <c r="D93" s="18">
        <v>71</v>
      </c>
      <c r="E93" s="18">
        <v>1</v>
      </c>
      <c r="F93" s="104" t="s">
        <v>107</v>
      </c>
      <c r="G93" s="21">
        <v>172832</v>
      </c>
      <c r="H93" s="105"/>
      <c r="I93" s="139">
        <f t="shared" si="10"/>
        <v>0</v>
      </c>
      <c r="J93" s="125"/>
      <c r="K93" s="128"/>
      <c r="L93" s="151"/>
    </row>
    <row r="94" spans="1:12" ht="16.55" customHeight="1" x14ac:dyDescent="0.3">
      <c r="A94" s="1">
        <v>82</v>
      </c>
      <c r="B94" s="25" t="s">
        <v>163</v>
      </c>
      <c r="C94" s="18" t="s">
        <v>142</v>
      </c>
      <c r="D94" s="18" t="s">
        <v>142</v>
      </c>
      <c r="E94" s="33" t="s">
        <v>142</v>
      </c>
      <c r="F94" s="20" t="s">
        <v>106</v>
      </c>
      <c r="G94" s="125"/>
      <c r="H94" s="37">
        <v>1</v>
      </c>
      <c r="I94" s="38"/>
      <c r="J94" s="125"/>
      <c r="K94" s="37"/>
      <c r="L94" s="137"/>
    </row>
    <row r="95" spans="1:12" s="124" customFormat="1" ht="19.5" customHeight="1" thickBot="1" x14ac:dyDescent="0.25">
      <c r="A95" s="1">
        <v>83</v>
      </c>
      <c r="B95" s="41" t="s">
        <v>79</v>
      </c>
      <c r="C95" s="42"/>
      <c r="D95" s="42">
        <v>2</v>
      </c>
      <c r="E95" s="42">
        <v>1</v>
      </c>
      <c r="F95" s="43"/>
      <c r="G95" s="44">
        <f>SUM(G92:G94)</f>
        <v>312832</v>
      </c>
      <c r="H95" s="45"/>
      <c r="I95" s="143">
        <f>SUM(I92:I94)</f>
        <v>0</v>
      </c>
      <c r="J95" s="153"/>
      <c r="K95" s="45"/>
      <c r="L95" s="152">
        <f>L94</f>
        <v>0</v>
      </c>
    </row>
    <row r="96" spans="1:12" ht="19" customHeight="1" thickBot="1" x14ac:dyDescent="0.35">
      <c r="A96" s="63"/>
      <c r="B96" s="76"/>
      <c r="C96" s="76"/>
      <c r="D96" s="107"/>
      <c r="E96" s="107"/>
      <c r="F96" s="108"/>
      <c r="G96" s="109"/>
      <c r="H96" s="64"/>
      <c r="I96" s="64"/>
      <c r="J96" s="108"/>
      <c r="K96" s="64"/>
      <c r="L96" s="64"/>
    </row>
    <row r="97" spans="1:12" ht="40.6" customHeight="1" thickBot="1" x14ac:dyDescent="0.35">
      <c r="A97" s="3" t="s">
        <v>167</v>
      </c>
      <c r="B97" s="55" t="s">
        <v>109</v>
      </c>
      <c r="C97" s="4" t="s">
        <v>135</v>
      </c>
      <c r="D97" s="4" t="s">
        <v>136</v>
      </c>
      <c r="E97" s="4" t="s">
        <v>52</v>
      </c>
      <c r="F97" s="5" t="s">
        <v>46</v>
      </c>
      <c r="G97" s="3" t="s">
        <v>171</v>
      </c>
      <c r="H97" s="6" t="s">
        <v>172</v>
      </c>
      <c r="I97" s="138" t="s">
        <v>173</v>
      </c>
      <c r="J97" s="3" t="s">
        <v>137</v>
      </c>
      <c r="K97" s="8" t="s">
        <v>174</v>
      </c>
      <c r="L97" s="147" t="s">
        <v>175</v>
      </c>
    </row>
    <row r="98" spans="1:12" ht="20.3" customHeight="1" x14ac:dyDescent="0.3">
      <c r="A98" s="1">
        <v>84</v>
      </c>
      <c r="B98" s="110" t="s">
        <v>111</v>
      </c>
      <c r="C98" s="99">
        <v>1965</v>
      </c>
      <c r="D98" s="99">
        <v>72</v>
      </c>
      <c r="E98" s="99" t="s">
        <v>142</v>
      </c>
      <c r="F98" s="12" t="s">
        <v>112</v>
      </c>
      <c r="G98" s="80">
        <v>531000</v>
      </c>
      <c r="H98" s="81"/>
      <c r="I98" s="139">
        <f t="shared" ref="I98:I101" si="11">G98*H98</f>
        <v>0</v>
      </c>
      <c r="J98" s="57"/>
      <c r="K98" s="118"/>
      <c r="L98" s="148"/>
    </row>
    <row r="99" spans="1:12" ht="25.55" customHeight="1" x14ac:dyDescent="0.3">
      <c r="A99" s="1">
        <v>85</v>
      </c>
      <c r="B99" s="111" t="s">
        <v>170</v>
      </c>
      <c r="C99" s="18">
        <v>1999</v>
      </c>
      <c r="D99" s="29">
        <v>73</v>
      </c>
      <c r="E99" s="99" t="s">
        <v>142</v>
      </c>
      <c r="F99" s="112" t="s">
        <v>164</v>
      </c>
      <c r="G99" s="21">
        <v>27450</v>
      </c>
      <c r="H99" s="83"/>
      <c r="I99" s="139">
        <f t="shared" si="11"/>
        <v>0</v>
      </c>
      <c r="J99" s="21">
        <v>461210</v>
      </c>
      <c r="K99" s="83"/>
      <c r="L99" s="139">
        <f t="shared" ref="L99" si="12">J99*K99</f>
        <v>0</v>
      </c>
    </row>
    <row r="100" spans="1:12" ht="17.2" customHeight="1" x14ac:dyDescent="0.3">
      <c r="A100" s="1">
        <v>86</v>
      </c>
      <c r="B100" s="32" t="s">
        <v>30</v>
      </c>
      <c r="C100" s="33">
        <v>2004</v>
      </c>
      <c r="D100" s="39">
        <v>74</v>
      </c>
      <c r="E100" s="99" t="s">
        <v>142</v>
      </c>
      <c r="F100" s="34" t="s">
        <v>31</v>
      </c>
      <c r="G100" s="84">
        <v>66571</v>
      </c>
      <c r="H100" s="83"/>
      <c r="I100" s="139">
        <f t="shared" si="11"/>
        <v>0</v>
      </c>
      <c r="J100" s="26"/>
      <c r="K100" s="119"/>
      <c r="L100" s="145"/>
    </row>
    <row r="101" spans="1:12" ht="13.6" customHeight="1" x14ac:dyDescent="0.3">
      <c r="A101" s="1">
        <v>87</v>
      </c>
      <c r="B101" s="28" t="s">
        <v>30</v>
      </c>
      <c r="C101" s="29">
        <v>2004</v>
      </c>
      <c r="D101" s="19">
        <v>75</v>
      </c>
      <c r="E101" s="99" t="s">
        <v>142</v>
      </c>
      <c r="F101" s="30" t="s">
        <v>38</v>
      </c>
      <c r="G101" s="82">
        <v>57674</v>
      </c>
      <c r="H101" s="83"/>
      <c r="I101" s="139">
        <f t="shared" si="11"/>
        <v>0</v>
      </c>
      <c r="J101" s="58"/>
      <c r="K101" s="119"/>
      <c r="L101" s="145"/>
    </row>
    <row r="102" spans="1:12" ht="15.05" customHeight="1" x14ac:dyDescent="0.3">
      <c r="A102" s="1">
        <v>88</v>
      </c>
      <c r="B102" s="25" t="s">
        <v>165</v>
      </c>
      <c r="C102" s="18" t="s">
        <v>142</v>
      </c>
      <c r="D102" s="18" t="s">
        <v>142</v>
      </c>
      <c r="E102" s="18" t="s">
        <v>142</v>
      </c>
      <c r="F102" s="20" t="s">
        <v>117</v>
      </c>
      <c r="G102" s="58"/>
      <c r="H102" s="37"/>
      <c r="I102" s="38"/>
      <c r="J102" s="58"/>
      <c r="K102" s="37"/>
      <c r="L102" s="137"/>
    </row>
    <row r="103" spans="1:12" s="124" customFormat="1" ht="19" customHeight="1" thickBot="1" x14ac:dyDescent="0.25">
      <c r="A103" s="1">
        <v>89</v>
      </c>
      <c r="B103" s="41" t="s">
        <v>79</v>
      </c>
      <c r="C103" s="42"/>
      <c r="D103" s="42">
        <v>4</v>
      </c>
      <c r="E103" s="42"/>
      <c r="F103" s="43"/>
      <c r="G103" s="44">
        <f>SUM(G97:G102)</f>
        <v>682695</v>
      </c>
      <c r="H103" s="45"/>
      <c r="I103" s="143">
        <f>SUM(I98:I102)</f>
        <v>0</v>
      </c>
      <c r="J103" s="44">
        <f>J99</f>
        <v>461210</v>
      </c>
      <c r="K103" s="45"/>
      <c r="L103" s="143">
        <f>L99+L102</f>
        <v>0</v>
      </c>
    </row>
    <row r="104" spans="1:12" ht="19" customHeight="1" thickBot="1" x14ac:dyDescent="0.35">
      <c r="A104" s="63"/>
      <c r="B104" s="76"/>
      <c r="C104" s="76"/>
      <c r="D104" s="107"/>
      <c r="E104" s="107"/>
      <c r="F104" s="108"/>
      <c r="G104" s="109"/>
      <c r="H104" s="64"/>
      <c r="I104" s="64"/>
      <c r="J104" s="108"/>
      <c r="K104" s="64"/>
      <c r="L104" s="64"/>
    </row>
    <row r="105" spans="1:12" ht="36" thickBot="1" x14ac:dyDescent="0.35">
      <c r="A105" s="65" t="s">
        <v>167</v>
      </c>
      <c r="B105" s="94" t="s">
        <v>176</v>
      </c>
      <c r="C105" s="129"/>
      <c r="D105" s="7" t="s">
        <v>136</v>
      </c>
      <c r="E105" s="7" t="s">
        <v>52</v>
      </c>
      <c r="F105" s="132"/>
      <c r="G105" s="3" t="s">
        <v>171</v>
      </c>
      <c r="H105" s="6" t="s">
        <v>177</v>
      </c>
      <c r="I105" s="138" t="s">
        <v>173</v>
      </c>
      <c r="J105" s="3" t="s">
        <v>137</v>
      </c>
      <c r="K105" s="8" t="s">
        <v>178</v>
      </c>
      <c r="L105" s="147" t="s">
        <v>175</v>
      </c>
    </row>
    <row r="106" spans="1:12" x14ac:dyDescent="0.3">
      <c r="A106" s="1">
        <v>90</v>
      </c>
      <c r="B106" s="113" t="s">
        <v>51</v>
      </c>
      <c r="C106" s="130"/>
      <c r="D106" s="10">
        <f>D22</f>
        <v>18</v>
      </c>
      <c r="E106" s="10">
        <f>E22</f>
        <v>2</v>
      </c>
      <c r="F106" s="133"/>
      <c r="G106" s="101">
        <f>G22</f>
        <v>819755</v>
      </c>
      <c r="H106" s="22">
        <f t="shared" ref="H106:H111" si="13">I106/G106</f>
        <v>0</v>
      </c>
      <c r="I106" s="139">
        <f>I22</f>
        <v>0</v>
      </c>
      <c r="J106" s="13">
        <f>J22</f>
        <v>213925</v>
      </c>
      <c r="K106" s="22">
        <f t="shared" ref="K106:K110" si="14">L106/J106</f>
        <v>0</v>
      </c>
      <c r="L106" s="139">
        <f>L22</f>
        <v>0</v>
      </c>
    </row>
    <row r="107" spans="1:12" x14ac:dyDescent="0.3">
      <c r="A107" s="1">
        <v>91</v>
      </c>
      <c r="B107" s="68" t="s">
        <v>98</v>
      </c>
      <c r="C107" s="131"/>
      <c r="D107" s="18">
        <f>D47</f>
        <v>21</v>
      </c>
      <c r="E107" s="18">
        <f>E47</f>
        <v>4</v>
      </c>
      <c r="F107" s="134"/>
      <c r="G107" s="114">
        <f>G47</f>
        <v>639394</v>
      </c>
      <c r="H107" s="22">
        <f t="shared" si="13"/>
        <v>0</v>
      </c>
      <c r="I107" s="146">
        <f>I47</f>
        <v>0</v>
      </c>
      <c r="J107" s="21">
        <f>J47</f>
        <v>153390</v>
      </c>
      <c r="K107" s="22">
        <f t="shared" si="14"/>
        <v>0</v>
      </c>
      <c r="L107" s="146">
        <f>L47</f>
        <v>0</v>
      </c>
    </row>
    <row r="108" spans="1:12" x14ac:dyDescent="0.3">
      <c r="A108" s="1">
        <v>92</v>
      </c>
      <c r="B108" s="68" t="s">
        <v>127</v>
      </c>
      <c r="C108" s="131"/>
      <c r="D108" s="18">
        <v>10</v>
      </c>
      <c r="E108" s="18">
        <f>E61</f>
        <v>5</v>
      </c>
      <c r="F108" s="134"/>
      <c r="G108" s="114">
        <f>G61</f>
        <v>895738</v>
      </c>
      <c r="H108" s="22">
        <f t="shared" si="13"/>
        <v>0</v>
      </c>
      <c r="I108" s="146">
        <f>I61</f>
        <v>0</v>
      </c>
      <c r="J108" s="21">
        <f>J61</f>
        <v>257000</v>
      </c>
      <c r="K108" s="22">
        <f t="shared" si="14"/>
        <v>0</v>
      </c>
      <c r="L108" s="146">
        <f>L61</f>
        <v>0</v>
      </c>
    </row>
    <row r="109" spans="1:12" x14ac:dyDescent="0.3">
      <c r="A109" s="1">
        <v>93</v>
      </c>
      <c r="B109" s="68" t="s">
        <v>53</v>
      </c>
      <c r="C109" s="131"/>
      <c r="D109" s="18">
        <f>D75</f>
        <v>10</v>
      </c>
      <c r="E109" s="18">
        <f>E75</f>
        <v>2</v>
      </c>
      <c r="F109" s="134"/>
      <c r="G109" s="114">
        <f>G75</f>
        <v>423212</v>
      </c>
      <c r="H109" s="22">
        <f t="shared" si="13"/>
        <v>0</v>
      </c>
      <c r="I109" s="146">
        <f>I75</f>
        <v>0</v>
      </c>
      <c r="J109" s="21">
        <f>J75</f>
        <v>163915</v>
      </c>
      <c r="K109" s="22">
        <f t="shared" si="14"/>
        <v>0</v>
      </c>
      <c r="L109" s="146">
        <f>L75</f>
        <v>0</v>
      </c>
    </row>
    <row r="110" spans="1:12" x14ac:dyDescent="0.3">
      <c r="A110" s="1">
        <v>94</v>
      </c>
      <c r="B110" s="68" t="s">
        <v>81</v>
      </c>
      <c r="C110" s="131"/>
      <c r="D110" s="18">
        <f>D89</f>
        <v>10</v>
      </c>
      <c r="E110" s="18">
        <f>E89</f>
        <v>5</v>
      </c>
      <c r="F110" s="134"/>
      <c r="G110" s="114">
        <f>G89</f>
        <v>712785</v>
      </c>
      <c r="H110" s="22">
        <f t="shared" si="13"/>
        <v>0</v>
      </c>
      <c r="I110" s="146">
        <f>I89</f>
        <v>0</v>
      </c>
      <c r="J110" s="21">
        <f>J89</f>
        <v>204260</v>
      </c>
      <c r="K110" s="22">
        <f t="shared" si="14"/>
        <v>0</v>
      </c>
      <c r="L110" s="146">
        <f>L89</f>
        <v>0</v>
      </c>
    </row>
    <row r="111" spans="1:12" x14ac:dyDescent="0.3">
      <c r="A111" s="1">
        <v>95</v>
      </c>
      <c r="B111" s="68" t="s">
        <v>105</v>
      </c>
      <c r="C111" s="131"/>
      <c r="D111" s="18">
        <f>D95</f>
        <v>2</v>
      </c>
      <c r="E111" s="18">
        <f>E95</f>
        <v>1</v>
      </c>
      <c r="F111" s="134"/>
      <c r="G111" s="114">
        <f>G95</f>
        <v>312832</v>
      </c>
      <c r="H111" s="22">
        <f t="shared" si="13"/>
        <v>0</v>
      </c>
      <c r="I111" s="146">
        <f>I95</f>
        <v>0</v>
      </c>
      <c r="J111" s="26"/>
      <c r="K111" s="24"/>
      <c r="L111" s="142"/>
    </row>
    <row r="112" spans="1:12" x14ac:dyDescent="0.3">
      <c r="A112" s="1">
        <v>96</v>
      </c>
      <c r="B112" s="68" t="s">
        <v>109</v>
      </c>
      <c r="C112" s="131"/>
      <c r="D112" s="18">
        <f>D103</f>
        <v>4</v>
      </c>
      <c r="E112" s="18" t="s">
        <v>142</v>
      </c>
      <c r="F112" s="134"/>
      <c r="G112" s="114">
        <f>G103</f>
        <v>682695</v>
      </c>
      <c r="H112" s="22">
        <f>I112/G112</f>
        <v>0</v>
      </c>
      <c r="I112" s="146">
        <f>I103</f>
        <v>0</v>
      </c>
      <c r="J112" s="21">
        <f>J103</f>
        <v>461210</v>
      </c>
      <c r="K112" s="22">
        <f>L112/J112</f>
        <v>0</v>
      </c>
      <c r="L112" s="146">
        <f>L103</f>
        <v>0</v>
      </c>
    </row>
    <row r="113" spans="1:12" s="124" customFormat="1" ht="14.4" thickBot="1" x14ac:dyDescent="0.25">
      <c r="A113" s="1">
        <v>97</v>
      </c>
      <c r="B113" s="41" t="s">
        <v>166</v>
      </c>
      <c r="C113" s="135"/>
      <c r="D113" s="42">
        <f>SUM(D106:D112)</f>
        <v>75</v>
      </c>
      <c r="E113" s="42">
        <f>SUM(E106:E112)</f>
        <v>19</v>
      </c>
      <c r="F113" s="136"/>
      <c r="G113" s="44">
        <f>SUM(G106:G112)</f>
        <v>4486411</v>
      </c>
      <c r="H113" s="106">
        <f>I113/G113</f>
        <v>0</v>
      </c>
      <c r="I113" s="143">
        <f>SUM(I106:I112)</f>
        <v>0</v>
      </c>
      <c r="J113" s="44">
        <f>SUM(J106:J112)</f>
        <v>1453700</v>
      </c>
      <c r="K113" s="106">
        <f>L113/J113</f>
        <v>0</v>
      </c>
      <c r="L113" s="143">
        <f>SUM(L106:L112)</f>
        <v>0</v>
      </c>
    </row>
    <row r="116" spans="1:12" ht="15.05" customHeight="1" x14ac:dyDescent="0.3">
      <c r="B116" s="2" t="s">
        <v>179</v>
      </c>
      <c r="I116" s="155" t="s">
        <v>180</v>
      </c>
      <c r="J116" s="155"/>
      <c r="K116" s="154">
        <f>I113+L113</f>
        <v>0</v>
      </c>
      <c r="L116" s="154"/>
    </row>
    <row r="118" spans="1:12" x14ac:dyDescent="0.3">
      <c r="I118" s="155" t="s">
        <v>181</v>
      </c>
      <c r="J118" s="155"/>
      <c r="K118" s="154">
        <f>K116*5</f>
        <v>0</v>
      </c>
      <c r="L118" s="154"/>
    </row>
    <row r="120" spans="1:12" x14ac:dyDescent="0.3">
      <c r="I120" s="155" t="s">
        <v>182</v>
      </c>
      <c r="J120" s="155"/>
      <c r="K120" s="154"/>
      <c r="L120" s="154"/>
    </row>
    <row r="121" spans="1:12" x14ac:dyDescent="0.3">
      <c r="I121" s="155" t="s">
        <v>183</v>
      </c>
      <c r="J121" s="155"/>
      <c r="K121" s="154"/>
      <c r="L121" s="154"/>
    </row>
    <row r="122" spans="1:12" x14ac:dyDescent="0.3">
      <c r="I122" s="155" t="s">
        <v>184</v>
      </c>
      <c r="J122" s="155"/>
      <c r="K122" s="154"/>
      <c r="L122" s="154"/>
    </row>
    <row r="123" spans="1:12" x14ac:dyDescent="0.3">
      <c r="I123" s="155" t="s">
        <v>185</v>
      </c>
      <c r="J123" s="155"/>
      <c r="K123" s="154"/>
      <c r="L123" s="154"/>
    </row>
    <row r="124" spans="1:12" x14ac:dyDescent="0.3">
      <c r="I124" s="155" t="s">
        <v>186</v>
      </c>
      <c r="J124" s="155"/>
      <c r="K124" s="154"/>
      <c r="L124" s="154"/>
    </row>
  </sheetData>
  <mergeCells count="15">
    <mergeCell ref="I124:J124"/>
    <mergeCell ref="K124:L124"/>
    <mergeCell ref="I121:J121"/>
    <mergeCell ref="K121:L121"/>
    <mergeCell ref="I122:J122"/>
    <mergeCell ref="K122:L122"/>
    <mergeCell ref="I123:J123"/>
    <mergeCell ref="K123:L123"/>
    <mergeCell ref="B1:L1"/>
    <mergeCell ref="I116:J116"/>
    <mergeCell ref="K116:L116"/>
    <mergeCell ref="I118:J118"/>
    <mergeCell ref="K118:L118"/>
    <mergeCell ref="I120:J120"/>
    <mergeCell ref="K120:L120"/>
  </mergeCells>
  <pageMargins left="0.7" right="0.7" top="0.75" bottom="0.75" header="0.3" footer="0.3"/>
  <pageSetup scale="68" fitToHeight="0" orientation="landscape" r:id="rId1"/>
  <rowBreaks count="3" manualBreakCount="3">
    <brk id="47" max="11" man="1"/>
    <brk id="89" max="11" man="1"/>
    <brk id="124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view="pageBreakPreview" zoomScale="90" zoomScaleNormal="110" zoomScaleSheetLayoutView="90" workbookViewId="0">
      <selection activeCell="G18" sqref="G18"/>
    </sheetView>
  </sheetViews>
  <sheetFormatPr defaultColWidth="9.109375" defaultRowHeight="13.75" x14ac:dyDescent="0.3"/>
  <cols>
    <col min="1" max="1" width="9.109375" style="1"/>
    <col min="2" max="2" width="27.33203125" style="2" customWidth="1"/>
    <col min="3" max="3" width="8.44140625" style="2" customWidth="1"/>
    <col min="4" max="4" width="5.88671875" style="115" customWidth="1"/>
    <col min="5" max="5" width="6.88671875" style="115" customWidth="1"/>
    <col min="6" max="6" width="25" style="2" customWidth="1"/>
    <col min="7" max="7" width="15.77734375" style="116" customWidth="1"/>
    <col min="8" max="9" width="15.77734375" style="117" customWidth="1"/>
    <col min="10" max="10" width="15.77734375" style="1" customWidth="1"/>
    <col min="11" max="12" width="15.77734375" style="117" customWidth="1"/>
    <col min="13" max="16384" width="9.109375" style="2"/>
  </cols>
  <sheetData>
    <row r="1" spans="1:12" ht="40.6" customHeight="1" thickBot="1" x14ac:dyDescent="0.35">
      <c r="B1" s="156" t="s">
        <v>187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43.55" customHeight="1" thickBot="1" x14ac:dyDescent="0.35">
      <c r="A2" s="3" t="s">
        <v>167</v>
      </c>
      <c r="B2" s="3" t="s">
        <v>51</v>
      </c>
      <c r="C2" s="4" t="s">
        <v>135</v>
      </c>
      <c r="D2" s="4" t="s">
        <v>136</v>
      </c>
      <c r="E2" s="4" t="s">
        <v>52</v>
      </c>
      <c r="F2" s="5" t="s">
        <v>46</v>
      </c>
      <c r="G2" s="3" t="s">
        <v>171</v>
      </c>
      <c r="H2" s="6" t="s">
        <v>172</v>
      </c>
      <c r="I2" s="138" t="s">
        <v>173</v>
      </c>
      <c r="J2" s="3" t="s">
        <v>137</v>
      </c>
      <c r="K2" s="8" t="s">
        <v>174</v>
      </c>
      <c r="L2" s="147" t="s">
        <v>175</v>
      </c>
    </row>
    <row r="3" spans="1:12" ht="18" customHeight="1" x14ac:dyDescent="0.3">
      <c r="A3" s="1">
        <v>1</v>
      </c>
      <c r="B3" s="9" t="s">
        <v>0</v>
      </c>
      <c r="C3" s="10">
        <v>1983</v>
      </c>
      <c r="D3" s="11">
        <v>1</v>
      </c>
      <c r="E3" s="11">
        <v>1</v>
      </c>
      <c r="F3" s="12" t="s">
        <v>54</v>
      </c>
      <c r="G3" s="13">
        <v>35000</v>
      </c>
      <c r="H3" s="14"/>
      <c r="I3" s="139">
        <f>G3*H3</f>
        <v>0</v>
      </c>
      <c r="J3" s="15"/>
      <c r="K3" s="16"/>
      <c r="L3" s="140"/>
    </row>
    <row r="4" spans="1:12" ht="18" customHeight="1" x14ac:dyDescent="0.3">
      <c r="A4" s="1">
        <v>2</v>
      </c>
      <c r="B4" s="17" t="s">
        <v>2</v>
      </c>
      <c r="C4" s="18">
        <v>1983</v>
      </c>
      <c r="D4" s="19">
        <v>2</v>
      </c>
      <c r="E4" s="19">
        <v>1</v>
      </c>
      <c r="F4" s="20" t="s">
        <v>56</v>
      </c>
      <c r="G4" s="21">
        <v>36680</v>
      </c>
      <c r="H4" s="22"/>
      <c r="I4" s="139">
        <f t="shared" ref="I4:I21" si="0">G4*H4</f>
        <v>0</v>
      </c>
      <c r="J4" s="23"/>
      <c r="K4" s="24"/>
      <c r="L4" s="142"/>
    </row>
    <row r="5" spans="1:12" ht="18" customHeight="1" x14ac:dyDescent="0.3">
      <c r="A5" s="1">
        <v>3</v>
      </c>
      <c r="B5" s="17" t="s">
        <v>58</v>
      </c>
      <c r="C5" s="18">
        <v>1983</v>
      </c>
      <c r="D5" s="19">
        <v>3</v>
      </c>
      <c r="E5" s="19">
        <v>1</v>
      </c>
      <c r="F5" s="20" t="s">
        <v>59</v>
      </c>
      <c r="G5" s="21">
        <v>2000</v>
      </c>
      <c r="H5" s="22"/>
      <c r="I5" s="139">
        <f t="shared" si="0"/>
        <v>0</v>
      </c>
      <c r="J5" s="23"/>
      <c r="K5" s="24"/>
      <c r="L5" s="142"/>
    </row>
    <row r="6" spans="1:12" ht="18" customHeight="1" x14ac:dyDescent="0.3">
      <c r="A6" s="1">
        <v>4</v>
      </c>
      <c r="B6" s="17" t="s">
        <v>5</v>
      </c>
      <c r="C6" s="18">
        <v>1986</v>
      </c>
      <c r="D6" s="19">
        <v>4</v>
      </c>
      <c r="E6" s="19">
        <v>1</v>
      </c>
      <c r="F6" s="20" t="s">
        <v>61</v>
      </c>
      <c r="G6" s="21">
        <v>75000</v>
      </c>
      <c r="H6" s="22"/>
      <c r="I6" s="139">
        <f t="shared" si="0"/>
        <v>0</v>
      </c>
      <c r="J6" s="23"/>
      <c r="K6" s="24"/>
      <c r="L6" s="142"/>
    </row>
    <row r="7" spans="1:12" ht="18" customHeight="1" x14ac:dyDescent="0.3">
      <c r="A7" s="1">
        <v>5</v>
      </c>
      <c r="B7" s="25" t="s">
        <v>138</v>
      </c>
      <c r="C7" s="18">
        <v>1984</v>
      </c>
      <c r="D7" s="19">
        <v>5</v>
      </c>
      <c r="E7" s="19">
        <v>1</v>
      </c>
      <c r="F7" s="20" t="s">
        <v>63</v>
      </c>
      <c r="G7" s="26"/>
      <c r="H7" s="24" t="s">
        <v>168</v>
      </c>
      <c r="I7" s="140"/>
      <c r="J7" s="27">
        <v>213925</v>
      </c>
      <c r="K7" s="22"/>
      <c r="L7" s="139">
        <f>J7*K7</f>
        <v>0</v>
      </c>
    </row>
    <row r="8" spans="1:12" ht="18" customHeight="1" x14ac:dyDescent="0.3">
      <c r="A8" s="1">
        <v>6</v>
      </c>
      <c r="B8" s="17" t="s">
        <v>8</v>
      </c>
      <c r="C8" s="18">
        <v>1921</v>
      </c>
      <c r="D8" s="19">
        <v>6</v>
      </c>
      <c r="E8" s="19">
        <v>1</v>
      </c>
      <c r="F8" s="20" t="s">
        <v>65</v>
      </c>
      <c r="G8" s="21">
        <v>18000</v>
      </c>
      <c r="H8" s="22"/>
      <c r="I8" s="139">
        <f t="shared" si="0"/>
        <v>0</v>
      </c>
      <c r="J8" s="23"/>
      <c r="K8" s="24"/>
      <c r="L8" s="142"/>
    </row>
    <row r="9" spans="1:12" ht="18" customHeight="1" x14ac:dyDescent="0.3">
      <c r="A9" s="1">
        <v>7</v>
      </c>
      <c r="B9" s="17" t="s">
        <v>10</v>
      </c>
      <c r="C9" s="18">
        <v>1979</v>
      </c>
      <c r="D9" s="19">
        <v>7</v>
      </c>
      <c r="E9" s="19">
        <v>1</v>
      </c>
      <c r="F9" s="20" t="s">
        <v>67</v>
      </c>
      <c r="G9" s="21">
        <v>102000</v>
      </c>
      <c r="H9" s="22"/>
      <c r="I9" s="139">
        <f t="shared" si="0"/>
        <v>0</v>
      </c>
      <c r="J9" s="23"/>
      <c r="K9" s="24"/>
      <c r="L9" s="142"/>
    </row>
    <row r="10" spans="1:12" ht="18" customHeight="1" x14ac:dyDescent="0.3">
      <c r="A10" s="1">
        <v>8</v>
      </c>
      <c r="B10" s="28" t="s">
        <v>11</v>
      </c>
      <c r="C10" s="29">
        <v>2019</v>
      </c>
      <c r="D10" s="19">
        <v>8</v>
      </c>
      <c r="E10" s="19">
        <v>1</v>
      </c>
      <c r="F10" s="30" t="s">
        <v>69</v>
      </c>
      <c r="G10" s="31">
        <v>33951</v>
      </c>
      <c r="H10" s="22"/>
      <c r="I10" s="139">
        <f t="shared" si="0"/>
        <v>0</v>
      </c>
      <c r="J10" s="23"/>
      <c r="K10" s="24"/>
      <c r="L10" s="142"/>
    </row>
    <row r="11" spans="1:12" ht="18" customHeight="1" x14ac:dyDescent="0.3">
      <c r="A11" s="1">
        <v>9</v>
      </c>
      <c r="B11" s="17" t="s">
        <v>13</v>
      </c>
      <c r="C11" s="18" t="s">
        <v>139</v>
      </c>
      <c r="D11" s="19">
        <v>9</v>
      </c>
      <c r="E11" s="19">
        <v>1</v>
      </c>
      <c r="F11" s="20" t="s">
        <v>71</v>
      </c>
      <c r="G11" s="21">
        <v>179000</v>
      </c>
      <c r="H11" s="22"/>
      <c r="I11" s="139">
        <f t="shared" si="0"/>
        <v>0</v>
      </c>
      <c r="J11" s="23"/>
      <c r="K11" s="24"/>
      <c r="L11" s="142"/>
    </row>
    <row r="12" spans="1:12" ht="18" customHeight="1" x14ac:dyDescent="0.3">
      <c r="A12" s="1">
        <v>10</v>
      </c>
      <c r="B12" s="17" t="s">
        <v>140</v>
      </c>
      <c r="C12" s="18">
        <v>2008</v>
      </c>
      <c r="D12" s="19">
        <v>10</v>
      </c>
      <c r="E12" s="19">
        <v>1</v>
      </c>
      <c r="F12" s="20" t="s">
        <v>72</v>
      </c>
      <c r="G12" s="21">
        <v>120000</v>
      </c>
      <c r="H12" s="22"/>
      <c r="I12" s="139">
        <f t="shared" si="0"/>
        <v>0</v>
      </c>
      <c r="J12" s="23"/>
      <c r="K12" s="24"/>
      <c r="L12" s="142"/>
    </row>
    <row r="13" spans="1:12" ht="18" customHeight="1" x14ac:dyDescent="0.3">
      <c r="A13" s="1">
        <v>11</v>
      </c>
      <c r="B13" s="17" t="s">
        <v>74</v>
      </c>
      <c r="C13" s="18">
        <v>1961</v>
      </c>
      <c r="D13" s="19">
        <v>11</v>
      </c>
      <c r="E13" s="19">
        <v>1</v>
      </c>
      <c r="F13" s="20" t="s">
        <v>75</v>
      </c>
      <c r="G13" s="21">
        <v>21800</v>
      </c>
      <c r="H13" s="22"/>
      <c r="I13" s="139">
        <f t="shared" si="0"/>
        <v>0</v>
      </c>
      <c r="J13" s="23"/>
      <c r="K13" s="24"/>
      <c r="L13" s="142"/>
    </row>
    <row r="14" spans="1:12" ht="18" customHeight="1" x14ac:dyDescent="0.3">
      <c r="A14" s="1">
        <v>12</v>
      </c>
      <c r="B14" s="17" t="s">
        <v>15</v>
      </c>
      <c r="C14" s="18">
        <v>1923</v>
      </c>
      <c r="D14" s="19">
        <v>12</v>
      </c>
      <c r="E14" s="19">
        <v>1</v>
      </c>
      <c r="F14" s="20" t="s">
        <v>76</v>
      </c>
      <c r="G14" s="21">
        <v>21900</v>
      </c>
      <c r="H14" s="22"/>
      <c r="I14" s="139">
        <f t="shared" si="0"/>
        <v>0</v>
      </c>
      <c r="J14" s="23"/>
      <c r="K14" s="24"/>
      <c r="L14" s="142"/>
    </row>
    <row r="15" spans="1:12" ht="18" customHeight="1" x14ac:dyDescent="0.3">
      <c r="A15" s="1">
        <v>13</v>
      </c>
      <c r="B15" s="32" t="s">
        <v>50</v>
      </c>
      <c r="C15" s="33">
        <v>1999</v>
      </c>
      <c r="D15" s="19">
        <v>13</v>
      </c>
      <c r="E15" s="19">
        <v>1</v>
      </c>
      <c r="F15" s="34" t="s">
        <v>78</v>
      </c>
      <c r="G15" s="35">
        <v>1200</v>
      </c>
      <c r="H15" s="22"/>
      <c r="I15" s="139">
        <f t="shared" si="0"/>
        <v>0</v>
      </c>
      <c r="J15" s="23"/>
      <c r="K15" s="24"/>
      <c r="L15" s="142"/>
    </row>
    <row r="16" spans="1:12" ht="18" customHeight="1" x14ac:dyDescent="0.3">
      <c r="A16" s="1">
        <v>14</v>
      </c>
      <c r="B16" s="32" t="s">
        <v>20</v>
      </c>
      <c r="C16" s="33">
        <v>1992</v>
      </c>
      <c r="D16" s="19">
        <v>14</v>
      </c>
      <c r="E16" s="19">
        <v>1</v>
      </c>
      <c r="F16" s="34" t="s">
        <v>21</v>
      </c>
      <c r="G16" s="35">
        <v>25000</v>
      </c>
      <c r="H16" s="22"/>
      <c r="I16" s="139">
        <f t="shared" si="0"/>
        <v>0</v>
      </c>
      <c r="J16" s="23"/>
      <c r="K16" s="24"/>
      <c r="L16" s="142"/>
    </row>
    <row r="17" spans="1:12" ht="18" customHeight="1" x14ac:dyDescent="0.3">
      <c r="A17" s="1">
        <v>15</v>
      </c>
      <c r="B17" s="36" t="s">
        <v>141</v>
      </c>
      <c r="C17" s="33" t="s">
        <v>142</v>
      </c>
      <c r="D17" s="18" t="s">
        <v>142</v>
      </c>
      <c r="E17" s="18" t="s">
        <v>142</v>
      </c>
      <c r="F17" s="34" t="s">
        <v>80</v>
      </c>
      <c r="G17" s="26"/>
      <c r="H17" s="37"/>
      <c r="I17" s="38"/>
      <c r="J17" s="23"/>
      <c r="K17" s="37"/>
      <c r="L17" s="137"/>
    </row>
    <row r="18" spans="1:12" ht="18" customHeight="1" x14ac:dyDescent="0.3">
      <c r="A18" s="1">
        <v>16</v>
      </c>
      <c r="B18" s="32" t="s">
        <v>18</v>
      </c>
      <c r="C18" s="33">
        <v>1972</v>
      </c>
      <c r="D18" s="19">
        <v>15</v>
      </c>
      <c r="E18" s="19">
        <v>1</v>
      </c>
      <c r="F18" s="20" t="s">
        <v>86</v>
      </c>
      <c r="G18" s="21">
        <v>40845</v>
      </c>
      <c r="H18" s="22"/>
      <c r="I18" s="139">
        <f t="shared" si="0"/>
        <v>0</v>
      </c>
      <c r="J18" s="23"/>
      <c r="K18" s="24"/>
      <c r="L18" s="142"/>
    </row>
    <row r="19" spans="1:12" ht="18" customHeight="1" x14ac:dyDescent="0.3">
      <c r="A19" s="1">
        <v>17</v>
      </c>
      <c r="B19" s="32" t="s">
        <v>49</v>
      </c>
      <c r="C19" s="33">
        <v>2007</v>
      </c>
      <c r="D19" s="19">
        <v>16</v>
      </c>
      <c r="E19" s="19">
        <v>1</v>
      </c>
      <c r="F19" s="20" t="s">
        <v>88</v>
      </c>
      <c r="G19" s="35">
        <v>5600</v>
      </c>
      <c r="H19" s="22"/>
      <c r="I19" s="139">
        <f t="shared" si="0"/>
        <v>0</v>
      </c>
      <c r="J19" s="23"/>
      <c r="K19" s="24"/>
      <c r="L19" s="142"/>
    </row>
    <row r="20" spans="1:12" ht="18" customHeight="1" x14ac:dyDescent="0.3">
      <c r="A20" s="1">
        <v>18</v>
      </c>
      <c r="B20" s="32" t="s">
        <v>16</v>
      </c>
      <c r="C20" s="33">
        <v>2003</v>
      </c>
      <c r="D20" s="19">
        <v>17</v>
      </c>
      <c r="E20" s="39">
        <v>2</v>
      </c>
      <c r="F20" s="20" t="s">
        <v>91</v>
      </c>
      <c r="G20" s="35">
        <v>39000</v>
      </c>
      <c r="H20" s="22"/>
      <c r="I20" s="139">
        <f t="shared" si="0"/>
        <v>0</v>
      </c>
      <c r="J20" s="23"/>
      <c r="K20" s="24"/>
      <c r="L20" s="142"/>
    </row>
    <row r="21" spans="1:12" ht="18" customHeight="1" x14ac:dyDescent="0.3">
      <c r="A21" s="1">
        <v>19</v>
      </c>
      <c r="B21" s="28" t="s">
        <v>94</v>
      </c>
      <c r="C21" s="29">
        <v>2017</v>
      </c>
      <c r="D21" s="19">
        <v>18</v>
      </c>
      <c r="E21" s="40">
        <v>2</v>
      </c>
      <c r="F21" s="30" t="s">
        <v>95</v>
      </c>
      <c r="G21" s="31">
        <v>62779</v>
      </c>
      <c r="H21" s="22"/>
      <c r="I21" s="139">
        <f t="shared" si="0"/>
        <v>0</v>
      </c>
      <c r="J21" s="23"/>
      <c r="K21" s="24"/>
      <c r="L21" s="142"/>
    </row>
    <row r="22" spans="1:12" ht="35.200000000000003" customHeight="1" thickBot="1" x14ac:dyDescent="0.35">
      <c r="A22" s="1">
        <v>20</v>
      </c>
      <c r="B22" s="41" t="s">
        <v>79</v>
      </c>
      <c r="C22" s="42"/>
      <c r="D22" s="42">
        <v>18</v>
      </c>
      <c r="E22" s="42">
        <v>2</v>
      </c>
      <c r="F22" s="43"/>
      <c r="G22" s="44">
        <f>SUM(G3:G21)</f>
        <v>819755</v>
      </c>
      <c r="H22" s="45"/>
      <c r="I22" s="141">
        <f>SUM(I3:I21)</f>
        <v>0</v>
      </c>
      <c r="J22" s="46">
        <f>J7</f>
        <v>213925</v>
      </c>
      <c r="K22" s="45"/>
      <c r="L22" s="143">
        <f>L7+L17</f>
        <v>0</v>
      </c>
    </row>
    <row r="23" spans="1:12" s="54" customFormat="1" ht="18" customHeight="1" thickBot="1" x14ac:dyDescent="0.35">
      <c r="A23" s="47"/>
      <c r="B23" s="48"/>
      <c r="C23" s="49"/>
      <c r="D23" s="50"/>
      <c r="E23" s="50"/>
      <c r="F23" s="48"/>
      <c r="G23" s="51"/>
      <c r="H23" s="52"/>
      <c r="I23" s="52"/>
      <c r="J23" s="53"/>
      <c r="K23" s="52"/>
      <c r="L23" s="52"/>
    </row>
    <row r="24" spans="1:12" ht="46.5" customHeight="1" thickBot="1" x14ac:dyDescent="0.35">
      <c r="A24" s="3" t="s">
        <v>167</v>
      </c>
      <c r="B24" s="55" t="s">
        <v>98</v>
      </c>
      <c r="C24" s="4" t="s">
        <v>135</v>
      </c>
      <c r="D24" s="4" t="s">
        <v>136</v>
      </c>
      <c r="E24" s="4" t="s">
        <v>52</v>
      </c>
      <c r="F24" s="5" t="s">
        <v>46</v>
      </c>
      <c r="G24" s="3" t="s">
        <v>171</v>
      </c>
      <c r="H24" s="6" t="s">
        <v>172</v>
      </c>
      <c r="I24" s="138" t="s">
        <v>173</v>
      </c>
      <c r="J24" s="3" t="s">
        <v>137</v>
      </c>
      <c r="K24" s="8" t="s">
        <v>174</v>
      </c>
      <c r="L24" s="147" t="s">
        <v>175</v>
      </c>
    </row>
    <row r="25" spans="1:12" ht="15.9" customHeight="1" x14ac:dyDescent="0.3">
      <c r="A25" s="1">
        <v>21</v>
      </c>
      <c r="B25" s="56" t="s">
        <v>24</v>
      </c>
      <c r="C25" s="10">
        <v>1960</v>
      </c>
      <c r="D25" s="11">
        <v>19</v>
      </c>
      <c r="E25" s="11">
        <v>1</v>
      </c>
      <c r="F25" s="12" t="s">
        <v>100</v>
      </c>
      <c r="G25" s="13">
        <v>53658</v>
      </c>
      <c r="H25" s="14"/>
      <c r="I25" s="139">
        <f>G25*H25</f>
        <v>0</v>
      </c>
      <c r="J25" s="57"/>
      <c r="K25" s="16"/>
      <c r="L25" s="140"/>
    </row>
    <row r="26" spans="1:12" ht="15.9" customHeight="1" x14ac:dyDescent="0.3">
      <c r="A26" s="1">
        <v>22</v>
      </c>
      <c r="B26" s="17" t="s">
        <v>25</v>
      </c>
      <c r="C26" s="18">
        <v>1990</v>
      </c>
      <c r="D26" s="19">
        <v>20</v>
      </c>
      <c r="E26" s="19">
        <v>1</v>
      </c>
      <c r="F26" s="20" t="s">
        <v>101</v>
      </c>
      <c r="G26" s="21">
        <v>18401</v>
      </c>
      <c r="H26" s="22"/>
      <c r="I26" s="139">
        <f t="shared" ref="I26:I36" si="1">G26*H26</f>
        <v>0</v>
      </c>
      <c r="J26" s="58"/>
      <c r="K26" s="24"/>
      <c r="L26" s="142"/>
    </row>
    <row r="27" spans="1:12" ht="15.9" customHeight="1" x14ac:dyDescent="0.3">
      <c r="A27" s="1">
        <v>23</v>
      </c>
      <c r="B27" s="17" t="s">
        <v>26</v>
      </c>
      <c r="C27" s="18">
        <v>1999</v>
      </c>
      <c r="D27" s="19">
        <v>21</v>
      </c>
      <c r="E27" s="19">
        <v>2</v>
      </c>
      <c r="F27" s="20" t="s">
        <v>143</v>
      </c>
      <c r="G27" s="21">
        <v>76000</v>
      </c>
      <c r="H27" s="22"/>
      <c r="I27" s="139">
        <f t="shared" si="1"/>
        <v>0</v>
      </c>
      <c r="J27" s="58"/>
      <c r="K27" s="24"/>
      <c r="L27" s="142"/>
    </row>
    <row r="28" spans="1:12" ht="15.9" customHeight="1" x14ac:dyDescent="0.3">
      <c r="A28" s="1">
        <v>24</v>
      </c>
      <c r="B28" s="28" t="s">
        <v>102</v>
      </c>
      <c r="C28" s="29">
        <v>2007</v>
      </c>
      <c r="D28" s="19">
        <v>22</v>
      </c>
      <c r="E28" s="40">
        <v>2</v>
      </c>
      <c r="F28" s="30" t="s">
        <v>144</v>
      </c>
      <c r="G28" s="31">
        <v>90000</v>
      </c>
      <c r="H28" s="22"/>
      <c r="I28" s="139">
        <f t="shared" si="1"/>
        <v>0</v>
      </c>
      <c r="J28" s="58"/>
      <c r="K28" s="24"/>
      <c r="L28" s="142"/>
    </row>
    <row r="29" spans="1:12" ht="15.9" customHeight="1" x14ac:dyDescent="0.3">
      <c r="A29" s="1">
        <v>25</v>
      </c>
      <c r="B29" s="28" t="s">
        <v>29</v>
      </c>
      <c r="C29" s="29">
        <v>2007</v>
      </c>
      <c r="D29" s="19">
        <v>23</v>
      </c>
      <c r="E29" s="40">
        <v>2</v>
      </c>
      <c r="F29" s="30" t="s">
        <v>145</v>
      </c>
      <c r="G29" s="31">
        <v>50400</v>
      </c>
      <c r="H29" s="22"/>
      <c r="I29" s="139">
        <f t="shared" si="1"/>
        <v>0</v>
      </c>
      <c r="J29" s="58"/>
      <c r="K29" s="24"/>
      <c r="L29" s="142"/>
    </row>
    <row r="30" spans="1:12" ht="15.9" customHeight="1" x14ac:dyDescent="0.3">
      <c r="A30" s="1">
        <v>26</v>
      </c>
      <c r="B30" s="17" t="s">
        <v>103</v>
      </c>
      <c r="C30" s="18">
        <v>2015</v>
      </c>
      <c r="D30" s="19">
        <v>24</v>
      </c>
      <c r="E30" s="19">
        <v>2</v>
      </c>
      <c r="F30" s="20" t="s">
        <v>104</v>
      </c>
      <c r="G30" s="21">
        <v>6882</v>
      </c>
      <c r="H30" s="22"/>
      <c r="I30" s="139">
        <f t="shared" si="1"/>
        <v>0</v>
      </c>
      <c r="J30" s="58"/>
      <c r="K30" s="24"/>
      <c r="L30" s="142"/>
    </row>
    <row r="31" spans="1:12" ht="15.9" customHeight="1" x14ac:dyDescent="0.3">
      <c r="A31" s="1">
        <v>27</v>
      </c>
      <c r="B31" s="17" t="s">
        <v>32</v>
      </c>
      <c r="C31" s="18">
        <v>2009</v>
      </c>
      <c r="D31" s="19">
        <v>25</v>
      </c>
      <c r="E31" s="19">
        <v>2</v>
      </c>
      <c r="F31" s="20" t="s">
        <v>144</v>
      </c>
      <c r="G31" s="21">
        <v>10000</v>
      </c>
      <c r="H31" s="22"/>
      <c r="I31" s="139">
        <f t="shared" si="1"/>
        <v>0</v>
      </c>
      <c r="J31" s="58"/>
      <c r="K31" s="24"/>
      <c r="L31" s="142"/>
    </row>
    <row r="32" spans="1:12" ht="15.9" customHeight="1" x14ac:dyDescent="0.3">
      <c r="A32" s="1">
        <v>28</v>
      </c>
      <c r="B32" s="17" t="s">
        <v>33</v>
      </c>
      <c r="C32" s="18">
        <v>2008</v>
      </c>
      <c r="D32" s="19">
        <v>26</v>
      </c>
      <c r="E32" s="19">
        <v>2</v>
      </c>
      <c r="F32" s="20" t="s">
        <v>144</v>
      </c>
      <c r="G32" s="21">
        <v>21122</v>
      </c>
      <c r="H32" s="22"/>
      <c r="I32" s="139">
        <f t="shared" si="1"/>
        <v>0</v>
      </c>
      <c r="J32" s="58"/>
      <c r="K32" s="24"/>
      <c r="L32" s="142"/>
    </row>
    <row r="33" spans="1:12" ht="15.9" customHeight="1" x14ac:dyDescent="0.3">
      <c r="A33" s="1">
        <v>29</v>
      </c>
      <c r="B33" s="17" t="s">
        <v>34</v>
      </c>
      <c r="C33" s="18">
        <v>2008</v>
      </c>
      <c r="D33" s="19">
        <v>27</v>
      </c>
      <c r="E33" s="19">
        <v>2</v>
      </c>
      <c r="F33" s="20" t="s">
        <v>143</v>
      </c>
      <c r="G33" s="21">
        <v>6950</v>
      </c>
      <c r="H33" s="22"/>
      <c r="I33" s="139">
        <f t="shared" si="1"/>
        <v>0</v>
      </c>
      <c r="J33" s="58"/>
      <c r="K33" s="24"/>
      <c r="L33" s="142"/>
    </row>
    <row r="34" spans="1:12" ht="15.9" customHeight="1" x14ac:dyDescent="0.3">
      <c r="A34" s="1">
        <v>30</v>
      </c>
      <c r="B34" s="17" t="s">
        <v>35</v>
      </c>
      <c r="C34" s="18">
        <v>2006</v>
      </c>
      <c r="D34" s="19">
        <v>28</v>
      </c>
      <c r="E34" s="19">
        <v>2</v>
      </c>
      <c r="F34" s="20" t="s">
        <v>144</v>
      </c>
      <c r="G34" s="21">
        <v>3898</v>
      </c>
      <c r="H34" s="22"/>
      <c r="I34" s="139">
        <f t="shared" si="1"/>
        <v>0</v>
      </c>
      <c r="J34" s="58"/>
      <c r="K34" s="24"/>
      <c r="L34" s="142"/>
    </row>
    <row r="35" spans="1:12" ht="15.9" customHeight="1" x14ac:dyDescent="0.3">
      <c r="A35" s="1">
        <v>31</v>
      </c>
      <c r="B35" s="17" t="s">
        <v>36</v>
      </c>
      <c r="C35" s="18">
        <v>1999</v>
      </c>
      <c r="D35" s="19">
        <v>29</v>
      </c>
      <c r="E35" s="19">
        <v>2</v>
      </c>
      <c r="F35" s="20" t="s">
        <v>144</v>
      </c>
      <c r="G35" s="21">
        <v>13000</v>
      </c>
      <c r="H35" s="22"/>
      <c r="I35" s="139">
        <f t="shared" si="1"/>
        <v>0</v>
      </c>
      <c r="J35" s="58"/>
      <c r="K35" s="24"/>
      <c r="L35" s="142"/>
    </row>
    <row r="36" spans="1:12" ht="15.9" customHeight="1" x14ac:dyDescent="0.3">
      <c r="A36" s="1">
        <v>32</v>
      </c>
      <c r="B36" s="28" t="s">
        <v>27</v>
      </c>
      <c r="C36" s="29">
        <v>2008</v>
      </c>
      <c r="D36" s="19">
        <v>30</v>
      </c>
      <c r="E36" s="40">
        <v>3</v>
      </c>
      <c r="F36" s="30" t="s">
        <v>108</v>
      </c>
      <c r="G36" s="31">
        <v>115225</v>
      </c>
      <c r="H36" s="59"/>
      <c r="I36" s="139">
        <f t="shared" si="1"/>
        <v>0</v>
      </c>
      <c r="J36" s="58"/>
      <c r="K36" s="60"/>
      <c r="L36" s="142"/>
    </row>
    <row r="37" spans="1:12" ht="15.9" customHeight="1" x14ac:dyDescent="0.3">
      <c r="A37" s="1">
        <v>33</v>
      </c>
      <c r="B37" s="61" t="s">
        <v>146</v>
      </c>
      <c r="C37" s="29" t="s">
        <v>142</v>
      </c>
      <c r="D37" s="19">
        <v>31</v>
      </c>
      <c r="E37" s="40">
        <v>3</v>
      </c>
      <c r="F37" s="30" t="s">
        <v>110</v>
      </c>
      <c r="G37" s="26"/>
      <c r="H37" s="24"/>
      <c r="I37" s="142"/>
      <c r="J37" s="62">
        <v>153390</v>
      </c>
      <c r="K37" s="22"/>
      <c r="L37" s="146">
        <f>J37*K37</f>
        <v>0</v>
      </c>
    </row>
    <row r="38" spans="1:12" ht="15.9" customHeight="1" x14ac:dyDescent="0.3">
      <c r="A38" s="1">
        <v>34</v>
      </c>
      <c r="B38" s="28" t="s">
        <v>47</v>
      </c>
      <c r="C38" s="29">
        <v>2018</v>
      </c>
      <c r="D38" s="19">
        <v>32</v>
      </c>
      <c r="E38" s="40">
        <v>3</v>
      </c>
      <c r="F38" s="30" t="s">
        <v>113</v>
      </c>
      <c r="G38" s="31">
        <v>48206</v>
      </c>
      <c r="H38" s="22"/>
      <c r="I38" s="139">
        <f t="shared" ref="I38:I45" si="2">G38*H38</f>
        <v>0</v>
      </c>
      <c r="J38" s="58"/>
      <c r="K38" s="24"/>
      <c r="L38" s="142"/>
    </row>
    <row r="39" spans="1:12" ht="15.9" customHeight="1" x14ac:dyDescent="0.3">
      <c r="A39" s="1">
        <v>35</v>
      </c>
      <c r="B39" s="28" t="s">
        <v>114</v>
      </c>
      <c r="C39" s="29">
        <v>2016</v>
      </c>
      <c r="D39" s="19">
        <v>33</v>
      </c>
      <c r="E39" s="40">
        <v>3</v>
      </c>
      <c r="F39" s="30" t="s">
        <v>115</v>
      </c>
      <c r="G39" s="31">
        <v>3280</v>
      </c>
      <c r="H39" s="22"/>
      <c r="I39" s="139">
        <f t="shared" si="2"/>
        <v>0</v>
      </c>
      <c r="J39" s="58"/>
      <c r="K39" s="24"/>
      <c r="L39" s="142"/>
    </row>
    <row r="40" spans="1:12" ht="15.9" customHeight="1" x14ac:dyDescent="0.3">
      <c r="A40" s="1">
        <v>36</v>
      </c>
      <c r="B40" s="28" t="s">
        <v>37</v>
      </c>
      <c r="C40" s="29">
        <v>2017</v>
      </c>
      <c r="D40" s="19">
        <v>34</v>
      </c>
      <c r="E40" s="40">
        <v>4</v>
      </c>
      <c r="F40" s="30" t="s">
        <v>116</v>
      </c>
      <c r="G40" s="31">
        <v>25055</v>
      </c>
      <c r="H40" s="22"/>
      <c r="I40" s="139">
        <f t="shared" si="2"/>
        <v>0</v>
      </c>
      <c r="J40" s="58"/>
      <c r="K40" s="24"/>
      <c r="L40" s="142"/>
    </row>
    <row r="41" spans="1:12" ht="15.9" customHeight="1" x14ac:dyDescent="0.3">
      <c r="A41" s="1">
        <v>37</v>
      </c>
      <c r="B41" s="28" t="s">
        <v>118</v>
      </c>
      <c r="C41" s="29">
        <v>2019</v>
      </c>
      <c r="D41" s="19">
        <v>35</v>
      </c>
      <c r="E41" s="40">
        <v>4</v>
      </c>
      <c r="F41" s="30" t="s">
        <v>119</v>
      </c>
      <c r="G41" s="31">
        <v>15920</v>
      </c>
      <c r="H41" s="22"/>
      <c r="I41" s="139">
        <f t="shared" si="2"/>
        <v>0</v>
      </c>
      <c r="J41" s="58"/>
      <c r="K41" s="24"/>
      <c r="L41" s="142"/>
    </row>
    <row r="42" spans="1:12" ht="15.9" customHeight="1" x14ac:dyDescent="0.3">
      <c r="A42" s="1">
        <v>38</v>
      </c>
      <c r="B42" s="28" t="s">
        <v>120</v>
      </c>
      <c r="C42" s="29">
        <v>2019</v>
      </c>
      <c r="D42" s="19">
        <v>36</v>
      </c>
      <c r="E42" s="40">
        <v>4</v>
      </c>
      <c r="F42" s="30" t="s">
        <v>121</v>
      </c>
      <c r="G42" s="31">
        <v>25430</v>
      </c>
      <c r="H42" s="22"/>
      <c r="I42" s="139">
        <f t="shared" si="2"/>
        <v>0</v>
      </c>
      <c r="J42" s="58"/>
      <c r="K42" s="24"/>
      <c r="L42" s="142"/>
    </row>
    <row r="43" spans="1:12" ht="15.9" customHeight="1" x14ac:dyDescent="0.3">
      <c r="A43" s="1">
        <v>39</v>
      </c>
      <c r="B43" s="28" t="s">
        <v>122</v>
      </c>
      <c r="C43" s="29">
        <v>2019</v>
      </c>
      <c r="D43" s="19">
        <v>37</v>
      </c>
      <c r="E43" s="40">
        <v>4</v>
      </c>
      <c r="F43" s="30" t="s">
        <v>123</v>
      </c>
      <c r="G43" s="31">
        <v>33598</v>
      </c>
      <c r="H43" s="22"/>
      <c r="I43" s="139">
        <f t="shared" si="2"/>
        <v>0</v>
      </c>
      <c r="J43" s="58"/>
      <c r="K43" s="24"/>
      <c r="L43" s="142"/>
    </row>
    <row r="44" spans="1:12" ht="15.9" customHeight="1" x14ac:dyDescent="0.3">
      <c r="A44" s="1">
        <v>40</v>
      </c>
      <c r="B44" s="28" t="s">
        <v>124</v>
      </c>
      <c r="C44" s="29">
        <v>2019</v>
      </c>
      <c r="D44" s="19">
        <v>38</v>
      </c>
      <c r="E44" s="40">
        <v>4</v>
      </c>
      <c r="F44" s="30" t="s">
        <v>125</v>
      </c>
      <c r="G44" s="31">
        <v>20767</v>
      </c>
      <c r="H44" s="22"/>
      <c r="I44" s="139">
        <f t="shared" si="2"/>
        <v>0</v>
      </c>
      <c r="J44" s="58"/>
      <c r="K44" s="24"/>
      <c r="L44" s="142"/>
    </row>
    <row r="45" spans="1:12" ht="15.9" customHeight="1" x14ac:dyDescent="0.3">
      <c r="A45" s="1">
        <v>41</v>
      </c>
      <c r="B45" s="28" t="s">
        <v>32</v>
      </c>
      <c r="C45" s="29">
        <v>2019</v>
      </c>
      <c r="D45" s="19">
        <v>39</v>
      </c>
      <c r="E45" s="40">
        <v>4</v>
      </c>
      <c r="F45" s="30" t="s">
        <v>126</v>
      </c>
      <c r="G45" s="31">
        <v>1602</v>
      </c>
      <c r="H45" s="22"/>
      <c r="I45" s="139">
        <f t="shared" si="2"/>
        <v>0</v>
      </c>
      <c r="J45" s="58"/>
      <c r="K45" s="24"/>
      <c r="L45" s="142"/>
    </row>
    <row r="46" spans="1:12" ht="15.9" customHeight="1" x14ac:dyDescent="0.3">
      <c r="A46" s="1">
        <v>42</v>
      </c>
      <c r="B46" s="36" t="s">
        <v>147</v>
      </c>
      <c r="C46" s="33" t="s">
        <v>142</v>
      </c>
      <c r="D46" s="18" t="s">
        <v>142</v>
      </c>
      <c r="E46" s="29" t="s">
        <v>142</v>
      </c>
      <c r="F46" s="34" t="s">
        <v>128</v>
      </c>
      <c r="G46" s="58"/>
      <c r="H46" s="37"/>
      <c r="I46" s="38"/>
      <c r="J46" s="58"/>
      <c r="K46" s="37"/>
      <c r="L46" s="137"/>
    </row>
    <row r="47" spans="1:12" ht="31.6" customHeight="1" thickBot="1" x14ac:dyDescent="0.35">
      <c r="A47" s="1">
        <v>43</v>
      </c>
      <c r="B47" s="41" t="s">
        <v>79</v>
      </c>
      <c r="C47" s="42"/>
      <c r="D47" s="42">
        <v>21</v>
      </c>
      <c r="E47" s="42">
        <v>4</v>
      </c>
      <c r="F47" s="43"/>
      <c r="G47" s="44">
        <f>SUM(G25:G46)</f>
        <v>639394</v>
      </c>
      <c r="H47" s="45"/>
      <c r="I47" s="143">
        <f>SUM(I25:I46)</f>
        <v>0</v>
      </c>
      <c r="J47" s="44">
        <f>J37</f>
        <v>153390</v>
      </c>
      <c r="K47" s="45"/>
      <c r="L47" s="143">
        <f>L37+L46</f>
        <v>0</v>
      </c>
    </row>
    <row r="48" spans="1:12" ht="15.9" customHeight="1" thickBot="1" x14ac:dyDescent="0.35">
      <c r="A48" s="63"/>
      <c r="B48" s="48"/>
      <c r="C48" s="48"/>
      <c r="D48" s="50"/>
      <c r="E48" s="50"/>
      <c r="F48" s="48"/>
      <c r="G48" s="51"/>
      <c r="H48" s="64"/>
      <c r="I48" s="64"/>
      <c r="J48" s="53"/>
      <c r="K48" s="64"/>
      <c r="L48" s="64"/>
    </row>
    <row r="49" spans="1:12" ht="39.799999999999997" customHeight="1" thickBot="1" x14ac:dyDescent="0.35">
      <c r="A49" s="65" t="s">
        <v>167</v>
      </c>
      <c r="B49" s="55" t="s">
        <v>127</v>
      </c>
      <c r="C49" s="4" t="s">
        <v>135</v>
      </c>
      <c r="D49" s="4" t="s">
        <v>136</v>
      </c>
      <c r="E49" s="4" t="s">
        <v>52</v>
      </c>
      <c r="F49" s="5" t="s">
        <v>46</v>
      </c>
      <c r="G49" s="3" t="s">
        <v>171</v>
      </c>
      <c r="H49" s="6" t="s">
        <v>172</v>
      </c>
      <c r="I49" s="138" t="s">
        <v>173</v>
      </c>
      <c r="J49" s="3" t="s">
        <v>137</v>
      </c>
      <c r="K49" s="8" t="s">
        <v>174</v>
      </c>
      <c r="L49" s="147" t="s">
        <v>175</v>
      </c>
    </row>
    <row r="50" spans="1:12" ht="25.55" customHeight="1" x14ac:dyDescent="0.3">
      <c r="A50" s="1">
        <v>44</v>
      </c>
      <c r="B50" s="66" t="s">
        <v>39</v>
      </c>
      <c r="C50" s="10">
        <v>1985</v>
      </c>
      <c r="D50" s="10">
        <v>40</v>
      </c>
      <c r="E50" s="10">
        <v>1</v>
      </c>
      <c r="F50" s="67" t="s">
        <v>148</v>
      </c>
      <c r="G50" s="13">
        <v>133192</v>
      </c>
      <c r="H50" s="14"/>
      <c r="I50" s="139">
        <f>G50*H50</f>
        <v>0</v>
      </c>
      <c r="J50" s="57"/>
      <c r="K50" s="16"/>
      <c r="L50" s="140"/>
    </row>
    <row r="51" spans="1:12" ht="15.9" customHeight="1" x14ac:dyDescent="0.3">
      <c r="A51" s="1">
        <v>45</v>
      </c>
      <c r="B51" s="68" t="s">
        <v>40</v>
      </c>
      <c r="C51" s="18">
        <v>1985</v>
      </c>
      <c r="D51" s="18">
        <v>41</v>
      </c>
      <c r="E51" s="18">
        <v>1</v>
      </c>
      <c r="F51" s="69" t="s">
        <v>129</v>
      </c>
      <c r="G51" s="21">
        <v>19417</v>
      </c>
      <c r="H51" s="22"/>
      <c r="I51" s="139">
        <f t="shared" ref="I51:I59" si="3">G51*H51</f>
        <v>0</v>
      </c>
      <c r="J51" s="58"/>
      <c r="K51" s="24"/>
      <c r="L51" s="142"/>
    </row>
    <row r="52" spans="1:12" ht="15.9" customHeight="1" x14ac:dyDescent="0.3">
      <c r="A52" s="1">
        <v>46</v>
      </c>
      <c r="B52" s="68" t="s">
        <v>41</v>
      </c>
      <c r="C52" s="18">
        <v>1985</v>
      </c>
      <c r="D52" s="18">
        <v>42</v>
      </c>
      <c r="E52" s="18">
        <v>1</v>
      </c>
      <c r="F52" s="69" t="s">
        <v>130</v>
      </c>
      <c r="G52" s="21">
        <v>36640</v>
      </c>
      <c r="H52" s="22"/>
      <c r="I52" s="139">
        <f t="shared" si="3"/>
        <v>0</v>
      </c>
      <c r="J52" s="58"/>
      <c r="K52" s="24"/>
      <c r="L52" s="142"/>
    </row>
    <row r="53" spans="1:12" ht="15.9" customHeight="1" x14ac:dyDescent="0.3">
      <c r="A53" s="1">
        <v>47</v>
      </c>
      <c r="B53" s="70" t="s">
        <v>42</v>
      </c>
      <c r="C53" s="33">
        <v>1983</v>
      </c>
      <c r="D53" s="18">
        <v>43</v>
      </c>
      <c r="E53" s="33">
        <v>2</v>
      </c>
      <c r="F53" s="69" t="s">
        <v>131</v>
      </c>
      <c r="G53" s="21">
        <v>108503</v>
      </c>
      <c r="H53" s="22"/>
      <c r="I53" s="139">
        <f t="shared" si="3"/>
        <v>0</v>
      </c>
      <c r="J53" s="58"/>
      <c r="K53" s="24"/>
      <c r="L53" s="142"/>
    </row>
    <row r="54" spans="1:12" ht="15.9" customHeight="1" x14ac:dyDescent="0.3">
      <c r="A54" s="1">
        <v>48</v>
      </c>
      <c r="B54" s="68" t="s">
        <v>149</v>
      </c>
      <c r="C54" s="18">
        <v>2000</v>
      </c>
      <c r="D54" s="18">
        <v>44</v>
      </c>
      <c r="E54" s="18">
        <v>3</v>
      </c>
      <c r="F54" s="69" t="s">
        <v>132</v>
      </c>
      <c r="G54" s="21">
        <v>11003</v>
      </c>
      <c r="H54" s="22"/>
      <c r="I54" s="139">
        <f t="shared" si="3"/>
        <v>0</v>
      </c>
      <c r="J54" s="58"/>
      <c r="K54" s="24"/>
      <c r="L54" s="142"/>
    </row>
    <row r="55" spans="1:12" ht="15.9" customHeight="1" x14ac:dyDescent="0.3">
      <c r="A55" s="1">
        <v>49</v>
      </c>
      <c r="B55" s="71" t="s">
        <v>43</v>
      </c>
      <c r="C55" s="29">
        <v>1994</v>
      </c>
      <c r="D55" s="18">
        <v>45</v>
      </c>
      <c r="E55" s="29">
        <v>4</v>
      </c>
      <c r="F55" s="72" t="s">
        <v>133</v>
      </c>
      <c r="G55" s="31">
        <v>46887</v>
      </c>
      <c r="H55" s="22"/>
      <c r="I55" s="139">
        <f t="shared" si="3"/>
        <v>0</v>
      </c>
      <c r="J55" s="58"/>
      <c r="K55" s="24"/>
      <c r="L55" s="142"/>
    </row>
    <row r="56" spans="1:12" ht="15.9" customHeight="1" x14ac:dyDescent="0.3">
      <c r="A56" s="1">
        <v>50</v>
      </c>
      <c r="B56" s="68" t="s">
        <v>44</v>
      </c>
      <c r="C56" s="18">
        <v>2014</v>
      </c>
      <c r="D56" s="18">
        <v>46</v>
      </c>
      <c r="E56" s="18">
        <v>4</v>
      </c>
      <c r="F56" s="69" t="s">
        <v>133</v>
      </c>
      <c r="G56" s="21">
        <v>17220</v>
      </c>
      <c r="H56" s="22"/>
      <c r="I56" s="139">
        <f t="shared" si="3"/>
        <v>0</v>
      </c>
      <c r="J56" s="58"/>
      <c r="K56" s="24"/>
      <c r="L56" s="142"/>
    </row>
    <row r="57" spans="1:12" ht="15.9" customHeight="1" x14ac:dyDescent="0.3">
      <c r="A57" s="1">
        <v>51</v>
      </c>
      <c r="B57" s="68" t="s">
        <v>150</v>
      </c>
      <c r="C57" s="18">
        <v>1982</v>
      </c>
      <c r="D57" s="18">
        <v>47</v>
      </c>
      <c r="E57" s="18">
        <v>5</v>
      </c>
      <c r="F57" s="69" t="s">
        <v>151</v>
      </c>
      <c r="G57" s="21">
        <v>384999</v>
      </c>
      <c r="H57" s="22"/>
      <c r="I57" s="139">
        <f t="shared" si="3"/>
        <v>0</v>
      </c>
      <c r="J57" s="58"/>
      <c r="K57" s="24"/>
      <c r="L57" s="142"/>
    </row>
    <row r="58" spans="1:12" ht="19.5" customHeight="1" x14ac:dyDescent="0.3">
      <c r="A58" s="1">
        <v>52</v>
      </c>
      <c r="B58" s="73" t="s">
        <v>169</v>
      </c>
      <c r="C58" s="18">
        <v>1982</v>
      </c>
      <c r="D58" s="18">
        <v>48</v>
      </c>
      <c r="E58" s="18">
        <v>5</v>
      </c>
      <c r="F58" s="69" t="s">
        <v>152</v>
      </c>
      <c r="G58" s="21">
        <v>26048</v>
      </c>
      <c r="H58" s="22"/>
      <c r="I58" s="139">
        <f t="shared" si="3"/>
        <v>0</v>
      </c>
      <c r="J58" s="62">
        <v>257000</v>
      </c>
      <c r="K58" s="22"/>
      <c r="L58" s="139">
        <f>J58*K58</f>
        <v>0</v>
      </c>
    </row>
    <row r="59" spans="1:12" ht="15.9" customHeight="1" x14ac:dyDescent="0.3">
      <c r="A59" s="1">
        <v>53</v>
      </c>
      <c r="B59" s="70" t="s">
        <v>45</v>
      </c>
      <c r="C59" s="33">
        <v>2017</v>
      </c>
      <c r="D59" s="18">
        <v>49</v>
      </c>
      <c r="E59" s="33">
        <v>5</v>
      </c>
      <c r="F59" s="74" t="s">
        <v>153</v>
      </c>
      <c r="G59" s="35">
        <v>111829</v>
      </c>
      <c r="H59" s="22"/>
      <c r="I59" s="139">
        <f t="shared" si="3"/>
        <v>0</v>
      </c>
      <c r="J59" s="58"/>
      <c r="K59" s="24"/>
      <c r="L59" s="142"/>
    </row>
    <row r="60" spans="1:12" ht="15.9" customHeight="1" x14ac:dyDescent="0.3">
      <c r="A60" s="1">
        <v>54</v>
      </c>
      <c r="B60" s="73" t="s">
        <v>154</v>
      </c>
      <c r="C60" s="18" t="s">
        <v>142</v>
      </c>
      <c r="D60" s="18" t="s">
        <v>142</v>
      </c>
      <c r="E60" s="18" t="s">
        <v>142</v>
      </c>
      <c r="F60" s="69" t="s">
        <v>134</v>
      </c>
      <c r="G60" s="58"/>
      <c r="H60" s="37"/>
      <c r="I60" s="38"/>
      <c r="J60" s="58"/>
      <c r="K60" s="37"/>
      <c r="L60" s="137"/>
    </row>
    <row r="61" spans="1:12" ht="25.55" customHeight="1" thickBot="1" x14ac:dyDescent="0.35">
      <c r="A61" s="1">
        <v>55</v>
      </c>
      <c r="B61" s="41" t="s">
        <v>79</v>
      </c>
      <c r="C61" s="42"/>
      <c r="D61" s="42">
        <v>10</v>
      </c>
      <c r="E61" s="42">
        <v>5</v>
      </c>
      <c r="F61" s="43"/>
      <c r="G61" s="44">
        <f>SUM(G50:G60)</f>
        <v>895738</v>
      </c>
      <c r="H61" s="75"/>
      <c r="I61" s="144">
        <f>SUM(I50:I60)</f>
        <v>0</v>
      </c>
      <c r="J61" s="44">
        <f>J58</f>
        <v>257000</v>
      </c>
      <c r="K61" s="75"/>
      <c r="L61" s="144">
        <f>L58+L60</f>
        <v>0</v>
      </c>
    </row>
    <row r="62" spans="1:12" ht="15.9" customHeight="1" thickBot="1" x14ac:dyDescent="0.35">
      <c r="A62" s="63"/>
      <c r="B62" s="76"/>
      <c r="C62" s="76"/>
      <c r="D62" s="77"/>
      <c r="E62" s="77"/>
      <c r="F62" s="76"/>
      <c r="G62" s="78"/>
      <c r="H62" s="64"/>
      <c r="I62" s="64"/>
      <c r="J62" s="79"/>
      <c r="K62" s="64"/>
      <c r="L62" s="64"/>
    </row>
    <row r="63" spans="1:12" ht="43.55" customHeight="1" thickBot="1" x14ac:dyDescent="0.35">
      <c r="A63" s="65" t="s">
        <v>167</v>
      </c>
      <c r="B63" s="55" t="s">
        <v>53</v>
      </c>
      <c r="C63" s="4" t="s">
        <v>135</v>
      </c>
      <c r="D63" s="4" t="s">
        <v>136</v>
      </c>
      <c r="E63" s="4" t="s">
        <v>52</v>
      </c>
      <c r="F63" s="5" t="s">
        <v>46</v>
      </c>
      <c r="G63" s="3" t="s">
        <v>171</v>
      </c>
      <c r="H63" s="6" t="s">
        <v>172</v>
      </c>
      <c r="I63" s="138" t="s">
        <v>173</v>
      </c>
      <c r="J63" s="3" t="s">
        <v>137</v>
      </c>
      <c r="K63" s="8" t="s">
        <v>174</v>
      </c>
      <c r="L63" s="147" t="s">
        <v>175</v>
      </c>
    </row>
    <row r="64" spans="1:12" ht="15.9" customHeight="1" x14ac:dyDescent="0.3">
      <c r="A64" s="1">
        <v>56</v>
      </c>
      <c r="B64" s="56" t="s">
        <v>1</v>
      </c>
      <c r="C64" s="10">
        <v>1968</v>
      </c>
      <c r="D64" s="10">
        <v>50</v>
      </c>
      <c r="E64" s="11">
        <v>1</v>
      </c>
      <c r="F64" s="12" t="s">
        <v>55</v>
      </c>
      <c r="G64" s="80">
        <v>65000</v>
      </c>
      <c r="H64" s="81"/>
      <c r="I64" s="139">
        <f t="shared" ref="I64:I70" si="4">G64*H64</f>
        <v>0</v>
      </c>
      <c r="J64" s="57"/>
      <c r="K64" s="118"/>
      <c r="L64" s="148"/>
    </row>
    <row r="65" spans="1:12" ht="15.9" customHeight="1" x14ac:dyDescent="0.3">
      <c r="A65" s="1">
        <v>57</v>
      </c>
      <c r="B65" s="17" t="s">
        <v>3</v>
      </c>
      <c r="C65" s="18">
        <v>2009</v>
      </c>
      <c r="D65" s="18">
        <v>51</v>
      </c>
      <c r="E65" s="19">
        <v>1</v>
      </c>
      <c r="F65" s="20" t="s">
        <v>57</v>
      </c>
      <c r="G65" s="82">
        <v>1000</v>
      </c>
      <c r="H65" s="83"/>
      <c r="I65" s="139">
        <f t="shared" si="4"/>
        <v>0</v>
      </c>
      <c r="J65" s="58"/>
      <c r="K65" s="119"/>
      <c r="L65" s="145"/>
    </row>
    <row r="66" spans="1:12" ht="15.9" customHeight="1" x14ac:dyDescent="0.3">
      <c r="A66" s="1">
        <v>58</v>
      </c>
      <c r="B66" s="32" t="s">
        <v>4</v>
      </c>
      <c r="C66" s="33">
        <v>1968</v>
      </c>
      <c r="D66" s="18">
        <v>52</v>
      </c>
      <c r="E66" s="39">
        <v>1</v>
      </c>
      <c r="F66" s="34" t="s">
        <v>60</v>
      </c>
      <c r="G66" s="84">
        <v>54344</v>
      </c>
      <c r="H66" s="83"/>
      <c r="I66" s="139">
        <f t="shared" si="4"/>
        <v>0</v>
      </c>
      <c r="J66" s="58"/>
      <c r="K66" s="119"/>
      <c r="L66" s="145"/>
    </row>
    <row r="67" spans="1:12" ht="15.9" customHeight="1" x14ac:dyDescent="0.3">
      <c r="A67" s="1">
        <v>59</v>
      </c>
      <c r="B67" s="32" t="s">
        <v>6</v>
      </c>
      <c r="C67" s="33">
        <v>1965</v>
      </c>
      <c r="D67" s="18">
        <v>53</v>
      </c>
      <c r="E67" s="39">
        <v>1</v>
      </c>
      <c r="F67" s="34" t="s">
        <v>62</v>
      </c>
      <c r="G67" s="84">
        <v>18304</v>
      </c>
      <c r="H67" s="83"/>
      <c r="I67" s="139">
        <f t="shared" si="4"/>
        <v>0</v>
      </c>
      <c r="J67" s="58"/>
      <c r="K67" s="119"/>
      <c r="L67" s="145"/>
    </row>
    <row r="68" spans="1:12" ht="14.25" customHeight="1" x14ac:dyDescent="0.3">
      <c r="A68" s="1">
        <v>60</v>
      </c>
      <c r="B68" s="32" t="s">
        <v>7</v>
      </c>
      <c r="C68" s="33">
        <v>2016</v>
      </c>
      <c r="D68" s="18">
        <v>54</v>
      </c>
      <c r="E68" s="39">
        <v>1</v>
      </c>
      <c r="F68" s="34" t="s">
        <v>64</v>
      </c>
      <c r="G68" s="84">
        <v>26115</v>
      </c>
      <c r="H68" s="83"/>
      <c r="I68" s="139">
        <f t="shared" si="4"/>
        <v>0</v>
      </c>
      <c r="J68" s="58"/>
      <c r="K68" s="119"/>
      <c r="L68" s="145"/>
    </row>
    <row r="69" spans="1:12" ht="15.9" customHeight="1" x14ac:dyDescent="0.3">
      <c r="A69" s="1">
        <v>61</v>
      </c>
      <c r="B69" s="32" t="s">
        <v>9</v>
      </c>
      <c r="C69" s="33">
        <v>2009</v>
      </c>
      <c r="D69" s="18">
        <v>55</v>
      </c>
      <c r="E69" s="39">
        <v>1</v>
      </c>
      <c r="F69" s="85" t="s">
        <v>66</v>
      </c>
      <c r="G69" s="84">
        <v>87637</v>
      </c>
      <c r="H69" s="83"/>
      <c r="I69" s="139">
        <f t="shared" si="4"/>
        <v>0</v>
      </c>
      <c r="J69" s="58"/>
      <c r="K69" s="119"/>
      <c r="L69" s="145"/>
    </row>
    <row r="70" spans="1:12" ht="15.9" customHeight="1" x14ac:dyDescent="0.3">
      <c r="A70" s="1">
        <v>62</v>
      </c>
      <c r="B70" s="32" t="s">
        <v>155</v>
      </c>
      <c r="C70" s="33">
        <v>2017</v>
      </c>
      <c r="D70" s="18">
        <v>56</v>
      </c>
      <c r="E70" s="39">
        <v>1</v>
      </c>
      <c r="F70" s="34" t="s">
        <v>68</v>
      </c>
      <c r="G70" s="84">
        <v>64422</v>
      </c>
      <c r="H70" s="83"/>
      <c r="I70" s="139">
        <f t="shared" si="4"/>
        <v>0</v>
      </c>
      <c r="J70" s="58"/>
      <c r="K70" s="119"/>
      <c r="L70" s="145"/>
    </row>
    <row r="71" spans="1:12" ht="15.9" customHeight="1" x14ac:dyDescent="0.3">
      <c r="A71" s="1">
        <v>63</v>
      </c>
      <c r="B71" s="86" t="s">
        <v>146</v>
      </c>
      <c r="C71" s="33">
        <v>2014</v>
      </c>
      <c r="D71" s="18">
        <v>57</v>
      </c>
      <c r="E71" s="39">
        <v>1</v>
      </c>
      <c r="F71" s="34" t="s">
        <v>70</v>
      </c>
      <c r="G71" s="122"/>
      <c r="H71" s="119"/>
      <c r="I71" s="145"/>
      <c r="J71" s="62">
        <v>163915</v>
      </c>
      <c r="K71" s="83"/>
      <c r="L71" s="139">
        <f t="shared" ref="L71" si="5">J71*K71</f>
        <v>0</v>
      </c>
    </row>
    <row r="72" spans="1:12" ht="15.9" customHeight="1" x14ac:dyDescent="0.3">
      <c r="A72" s="1">
        <v>64</v>
      </c>
      <c r="B72" s="36" t="s">
        <v>156</v>
      </c>
      <c r="C72" s="33" t="s">
        <v>142</v>
      </c>
      <c r="D72" s="33" t="s">
        <v>142</v>
      </c>
      <c r="E72" s="33" t="s">
        <v>142</v>
      </c>
      <c r="F72" s="34" t="s">
        <v>73</v>
      </c>
      <c r="G72" s="58"/>
      <c r="H72" s="37"/>
      <c r="I72" s="38"/>
      <c r="J72" s="58"/>
      <c r="K72" s="37"/>
      <c r="L72" s="137"/>
    </row>
    <row r="73" spans="1:12" ht="15.9" customHeight="1" x14ac:dyDescent="0.3">
      <c r="A73" s="1">
        <v>65</v>
      </c>
      <c r="B73" s="32" t="s">
        <v>157</v>
      </c>
      <c r="C73" s="33">
        <v>2014</v>
      </c>
      <c r="D73" s="18">
        <v>58</v>
      </c>
      <c r="E73" s="39">
        <v>2</v>
      </c>
      <c r="F73" s="34" t="s">
        <v>14</v>
      </c>
      <c r="G73" s="84">
        <v>68805</v>
      </c>
      <c r="H73" s="83"/>
      <c r="I73" s="139">
        <f t="shared" ref="I73:I74" si="6">G73*H73</f>
        <v>0</v>
      </c>
      <c r="J73" s="58"/>
      <c r="K73" s="119"/>
      <c r="L73" s="145"/>
    </row>
    <row r="74" spans="1:12" ht="15.9" customHeight="1" x14ac:dyDescent="0.3">
      <c r="A74" s="1">
        <v>66</v>
      </c>
      <c r="B74" s="87" t="s">
        <v>77</v>
      </c>
      <c r="C74" s="88">
        <v>2018</v>
      </c>
      <c r="D74" s="89">
        <v>59</v>
      </c>
      <c r="E74" s="90">
        <v>2</v>
      </c>
      <c r="F74" s="91" t="s">
        <v>158</v>
      </c>
      <c r="G74" s="92">
        <v>37585</v>
      </c>
      <c r="H74" s="93"/>
      <c r="I74" s="139">
        <f t="shared" si="6"/>
        <v>0</v>
      </c>
      <c r="J74" s="120"/>
      <c r="K74" s="121"/>
      <c r="L74" s="149"/>
    </row>
    <row r="75" spans="1:12" s="124" customFormat="1" ht="30.8" customHeight="1" thickBot="1" x14ac:dyDescent="0.25">
      <c r="A75" s="1">
        <v>67</v>
      </c>
      <c r="B75" s="41" t="s">
        <v>79</v>
      </c>
      <c r="C75" s="42"/>
      <c r="D75" s="42">
        <v>10</v>
      </c>
      <c r="E75" s="42">
        <v>2</v>
      </c>
      <c r="F75" s="43"/>
      <c r="G75" s="44">
        <f>SUM(G64:G74)</f>
        <v>423212</v>
      </c>
      <c r="H75" s="75"/>
      <c r="I75" s="144">
        <f>SUM(I64:I74)</f>
        <v>0</v>
      </c>
      <c r="J75" s="44">
        <f>J71</f>
        <v>163915</v>
      </c>
      <c r="K75" s="75"/>
      <c r="L75" s="144">
        <f>L71+L72</f>
        <v>0</v>
      </c>
    </row>
    <row r="76" spans="1:12" ht="15.9" customHeight="1" thickBot="1" x14ac:dyDescent="0.35">
      <c r="A76" s="63"/>
      <c r="B76" s="76"/>
      <c r="C76" s="76"/>
      <c r="D76" s="77"/>
      <c r="E76" s="77"/>
      <c r="F76" s="76"/>
      <c r="G76" s="78"/>
      <c r="H76" s="64"/>
      <c r="I76" s="64"/>
      <c r="J76" s="79"/>
      <c r="K76" s="64"/>
      <c r="L76" s="64"/>
    </row>
    <row r="77" spans="1:12" ht="38.950000000000003" customHeight="1" thickBot="1" x14ac:dyDescent="0.35">
      <c r="A77" s="65" t="s">
        <v>167</v>
      </c>
      <c r="B77" s="94" t="s">
        <v>81</v>
      </c>
      <c r="C77" s="7" t="s">
        <v>135</v>
      </c>
      <c r="D77" s="7" t="s">
        <v>136</v>
      </c>
      <c r="E77" s="7" t="s">
        <v>52</v>
      </c>
      <c r="F77" s="65" t="s">
        <v>46</v>
      </c>
      <c r="G77" s="3" t="s">
        <v>171</v>
      </c>
      <c r="H77" s="6" t="s">
        <v>172</v>
      </c>
      <c r="I77" s="138" t="s">
        <v>173</v>
      </c>
      <c r="J77" s="3" t="s">
        <v>137</v>
      </c>
      <c r="K77" s="8" t="s">
        <v>174</v>
      </c>
      <c r="L77" s="147" t="s">
        <v>175</v>
      </c>
    </row>
    <row r="78" spans="1:12" x14ac:dyDescent="0.3">
      <c r="A78" s="95">
        <v>68</v>
      </c>
      <c r="B78" s="56" t="s">
        <v>17</v>
      </c>
      <c r="C78" s="10">
        <v>1973</v>
      </c>
      <c r="D78" s="10">
        <v>60</v>
      </c>
      <c r="E78" s="11">
        <v>1</v>
      </c>
      <c r="F78" s="12" t="s">
        <v>82</v>
      </c>
      <c r="G78" s="80">
        <v>35500</v>
      </c>
      <c r="H78" s="81"/>
      <c r="I78" s="139">
        <f t="shared" ref="I78:I85" si="7">G78*H78</f>
        <v>0</v>
      </c>
      <c r="J78" s="123"/>
      <c r="K78" s="118"/>
      <c r="L78" s="148"/>
    </row>
    <row r="79" spans="1:12" x14ac:dyDescent="0.3">
      <c r="A79" s="95">
        <v>69</v>
      </c>
      <c r="B79" s="32" t="s">
        <v>159</v>
      </c>
      <c r="C79" s="33">
        <v>2017</v>
      </c>
      <c r="D79" s="18">
        <v>61</v>
      </c>
      <c r="E79" s="39">
        <v>2</v>
      </c>
      <c r="F79" s="34" t="s">
        <v>83</v>
      </c>
      <c r="G79" s="84">
        <v>69340</v>
      </c>
      <c r="H79" s="83"/>
      <c r="I79" s="139">
        <f t="shared" si="7"/>
        <v>0</v>
      </c>
      <c r="J79" s="58"/>
      <c r="K79" s="119"/>
      <c r="L79" s="145"/>
    </row>
    <row r="80" spans="1:12" x14ac:dyDescent="0.3">
      <c r="A80" s="95">
        <v>70</v>
      </c>
      <c r="B80" s="32" t="s">
        <v>48</v>
      </c>
      <c r="C80" s="33">
        <v>1999</v>
      </c>
      <c r="D80" s="18">
        <v>62</v>
      </c>
      <c r="E80" s="39">
        <v>3</v>
      </c>
      <c r="F80" s="34" t="s">
        <v>84</v>
      </c>
      <c r="G80" s="84">
        <v>75000</v>
      </c>
      <c r="H80" s="83"/>
      <c r="I80" s="139">
        <f t="shared" si="7"/>
        <v>0</v>
      </c>
      <c r="J80" s="58"/>
      <c r="K80" s="119"/>
      <c r="L80" s="145"/>
    </row>
    <row r="81" spans="1:12" x14ac:dyDescent="0.3">
      <c r="A81" s="95">
        <v>71</v>
      </c>
      <c r="B81" s="32" t="s">
        <v>19</v>
      </c>
      <c r="C81" s="33">
        <v>2007</v>
      </c>
      <c r="D81" s="18">
        <v>63</v>
      </c>
      <c r="E81" s="39">
        <v>3</v>
      </c>
      <c r="F81" s="34" t="s">
        <v>85</v>
      </c>
      <c r="G81" s="84">
        <v>121700</v>
      </c>
      <c r="H81" s="83"/>
      <c r="I81" s="139">
        <f t="shared" si="7"/>
        <v>0</v>
      </c>
      <c r="J81" s="58"/>
      <c r="K81" s="119"/>
      <c r="L81" s="145"/>
    </row>
    <row r="82" spans="1:12" x14ac:dyDescent="0.3">
      <c r="A82" s="95">
        <v>72</v>
      </c>
      <c r="B82" s="32" t="s">
        <v>22</v>
      </c>
      <c r="C82" s="33">
        <v>2016</v>
      </c>
      <c r="D82" s="18">
        <v>64</v>
      </c>
      <c r="E82" s="39">
        <v>3</v>
      </c>
      <c r="F82" s="34" t="s">
        <v>87</v>
      </c>
      <c r="G82" s="84">
        <v>57424</v>
      </c>
      <c r="H82" s="83"/>
      <c r="I82" s="139">
        <f t="shared" si="7"/>
        <v>0</v>
      </c>
      <c r="J82" s="58"/>
      <c r="K82" s="119"/>
      <c r="L82" s="145"/>
    </row>
    <row r="83" spans="1:12" x14ac:dyDescent="0.3">
      <c r="A83" s="95">
        <v>73</v>
      </c>
      <c r="B83" s="32" t="s">
        <v>89</v>
      </c>
      <c r="C83" s="33">
        <v>1952</v>
      </c>
      <c r="D83" s="18">
        <v>65</v>
      </c>
      <c r="E83" s="39">
        <v>3</v>
      </c>
      <c r="F83" s="34" t="s">
        <v>90</v>
      </c>
      <c r="G83" s="84">
        <v>29752</v>
      </c>
      <c r="H83" s="83"/>
      <c r="I83" s="139">
        <f t="shared" si="7"/>
        <v>0</v>
      </c>
      <c r="J83" s="58"/>
      <c r="K83" s="119"/>
      <c r="L83" s="145"/>
    </row>
    <row r="84" spans="1:12" x14ac:dyDescent="0.3">
      <c r="A84" s="95">
        <v>74</v>
      </c>
      <c r="B84" s="32" t="s">
        <v>92</v>
      </c>
      <c r="C84" s="33">
        <v>2017</v>
      </c>
      <c r="D84" s="18">
        <v>66</v>
      </c>
      <c r="E84" s="39">
        <v>4</v>
      </c>
      <c r="F84" s="34" t="s">
        <v>93</v>
      </c>
      <c r="G84" s="84">
        <v>28368</v>
      </c>
      <c r="H84" s="83"/>
      <c r="I84" s="139">
        <f t="shared" si="7"/>
        <v>0</v>
      </c>
      <c r="J84" s="58"/>
      <c r="K84" s="119"/>
      <c r="L84" s="145"/>
    </row>
    <row r="85" spans="1:12" x14ac:dyDescent="0.3">
      <c r="A85" s="95">
        <v>75</v>
      </c>
      <c r="B85" s="32" t="s">
        <v>23</v>
      </c>
      <c r="C85" s="33">
        <v>1995</v>
      </c>
      <c r="D85" s="18">
        <v>67</v>
      </c>
      <c r="E85" s="39">
        <v>5</v>
      </c>
      <c r="F85" s="34" t="s">
        <v>96</v>
      </c>
      <c r="G85" s="84">
        <v>269451</v>
      </c>
      <c r="H85" s="83"/>
      <c r="I85" s="139">
        <f t="shared" si="7"/>
        <v>0</v>
      </c>
      <c r="J85" s="58"/>
      <c r="K85" s="119"/>
      <c r="L85" s="145"/>
    </row>
    <row r="86" spans="1:12" ht="13.6" customHeight="1" x14ac:dyDescent="0.3">
      <c r="A86" s="95">
        <v>76</v>
      </c>
      <c r="B86" s="96" t="s">
        <v>12</v>
      </c>
      <c r="C86" s="33">
        <v>2016</v>
      </c>
      <c r="D86" s="18">
        <v>68</v>
      </c>
      <c r="E86" s="39">
        <v>5</v>
      </c>
      <c r="F86" s="97" t="s">
        <v>96</v>
      </c>
      <c r="G86" s="122"/>
      <c r="H86" s="119"/>
      <c r="I86" s="145"/>
      <c r="J86" s="62">
        <v>204260</v>
      </c>
      <c r="K86" s="83"/>
      <c r="L86" s="139">
        <f t="shared" ref="L86" si="8">J86*K86</f>
        <v>0</v>
      </c>
    </row>
    <row r="87" spans="1:12" ht="24.05" customHeight="1" x14ac:dyDescent="0.3">
      <c r="A87" s="95">
        <v>77</v>
      </c>
      <c r="B87" s="98" t="s">
        <v>160</v>
      </c>
      <c r="C87" s="33">
        <v>1999</v>
      </c>
      <c r="D87" s="18">
        <v>69</v>
      </c>
      <c r="E87" s="33">
        <v>5</v>
      </c>
      <c r="F87" s="97" t="s">
        <v>97</v>
      </c>
      <c r="G87" s="35">
        <v>26250</v>
      </c>
      <c r="H87" s="83"/>
      <c r="I87" s="139">
        <f t="shared" ref="I87" si="9">G87*H87</f>
        <v>0</v>
      </c>
      <c r="J87" s="58"/>
      <c r="K87" s="119"/>
      <c r="L87" s="145"/>
    </row>
    <row r="88" spans="1:12" ht="22.6" customHeight="1" x14ac:dyDescent="0.3">
      <c r="A88" s="95">
        <v>78</v>
      </c>
      <c r="B88" s="25" t="s">
        <v>161</v>
      </c>
      <c r="C88" s="18" t="s">
        <v>142</v>
      </c>
      <c r="D88" s="18" t="s">
        <v>142</v>
      </c>
      <c r="E88" s="18" t="s">
        <v>142</v>
      </c>
      <c r="F88" s="20" t="s">
        <v>99</v>
      </c>
      <c r="G88" s="58"/>
      <c r="H88" s="37"/>
      <c r="I88" s="38"/>
      <c r="J88" s="58"/>
      <c r="K88" s="37"/>
      <c r="L88" s="137"/>
    </row>
    <row r="89" spans="1:12" s="124" customFormat="1" ht="28" customHeight="1" thickBot="1" x14ac:dyDescent="0.25">
      <c r="A89" s="95">
        <v>79</v>
      </c>
      <c r="B89" s="41" t="s">
        <v>79</v>
      </c>
      <c r="C89" s="42"/>
      <c r="D89" s="42">
        <v>10</v>
      </c>
      <c r="E89" s="42">
        <v>5</v>
      </c>
      <c r="F89" s="43"/>
      <c r="G89" s="44">
        <f>SUM(G78:G88)</f>
        <v>712785</v>
      </c>
      <c r="H89" s="75"/>
      <c r="I89" s="144">
        <f>SUM(I78:I88)</f>
        <v>0</v>
      </c>
      <c r="J89" s="44">
        <f>J86</f>
        <v>204260</v>
      </c>
      <c r="K89" s="75"/>
      <c r="L89" s="144">
        <f>L86+L88</f>
        <v>0</v>
      </c>
    </row>
    <row r="90" spans="1:12" ht="15.9" customHeight="1" thickBot="1" x14ac:dyDescent="0.35">
      <c r="A90" s="63"/>
      <c r="B90" s="76"/>
      <c r="C90" s="76"/>
      <c r="D90" s="77"/>
      <c r="E90" s="77"/>
      <c r="F90" s="76"/>
      <c r="G90" s="78"/>
      <c r="H90" s="64"/>
      <c r="I90" s="64"/>
      <c r="J90" s="79"/>
      <c r="K90" s="64"/>
      <c r="L90" s="64"/>
    </row>
    <row r="91" spans="1:12" ht="38.299999999999997" customHeight="1" thickBot="1" x14ac:dyDescent="0.35">
      <c r="A91" s="3" t="s">
        <v>167</v>
      </c>
      <c r="B91" s="55" t="s">
        <v>105</v>
      </c>
      <c r="C91" s="4" t="s">
        <v>135</v>
      </c>
      <c r="D91" s="4" t="s">
        <v>136</v>
      </c>
      <c r="E91" s="4" t="s">
        <v>52</v>
      </c>
      <c r="F91" s="5" t="s">
        <v>46</v>
      </c>
      <c r="G91" s="3" t="s">
        <v>171</v>
      </c>
      <c r="H91" s="6" t="s">
        <v>172</v>
      </c>
      <c r="I91" s="138" t="s">
        <v>173</v>
      </c>
      <c r="J91" s="3" t="s">
        <v>137</v>
      </c>
      <c r="K91" s="8" t="s">
        <v>174</v>
      </c>
      <c r="L91" s="147" t="s">
        <v>175</v>
      </c>
    </row>
    <row r="92" spans="1:12" ht="20.3" customHeight="1" x14ac:dyDescent="0.3">
      <c r="A92" s="1">
        <v>80</v>
      </c>
      <c r="B92" s="56" t="s">
        <v>28</v>
      </c>
      <c r="C92" s="10">
        <v>2006</v>
      </c>
      <c r="D92" s="99">
        <v>70</v>
      </c>
      <c r="E92" s="100">
        <v>1</v>
      </c>
      <c r="F92" s="12" t="s">
        <v>106</v>
      </c>
      <c r="G92" s="101">
        <v>140000</v>
      </c>
      <c r="H92" s="102"/>
      <c r="I92" s="139">
        <f t="shared" ref="I92:I93" si="10">G92*H92</f>
        <v>0</v>
      </c>
      <c r="J92" s="126"/>
      <c r="K92" s="127"/>
      <c r="L92" s="150"/>
    </row>
    <row r="93" spans="1:12" ht="27.5" x14ac:dyDescent="0.3">
      <c r="A93" s="1">
        <v>81</v>
      </c>
      <c r="B93" s="103" t="s">
        <v>162</v>
      </c>
      <c r="C93" s="33">
        <v>2017</v>
      </c>
      <c r="D93" s="18">
        <v>71</v>
      </c>
      <c r="E93" s="18">
        <v>1</v>
      </c>
      <c r="F93" s="104" t="s">
        <v>107</v>
      </c>
      <c r="G93" s="21">
        <v>172832</v>
      </c>
      <c r="H93" s="105"/>
      <c r="I93" s="139">
        <f t="shared" si="10"/>
        <v>0</v>
      </c>
      <c r="J93" s="125"/>
      <c r="K93" s="128"/>
      <c r="L93" s="151"/>
    </row>
    <row r="94" spans="1:12" ht="16.55" customHeight="1" x14ac:dyDescent="0.3">
      <c r="A94" s="1">
        <v>82</v>
      </c>
      <c r="B94" s="25" t="s">
        <v>163</v>
      </c>
      <c r="C94" s="18" t="s">
        <v>142</v>
      </c>
      <c r="D94" s="18" t="s">
        <v>142</v>
      </c>
      <c r="E94" s="33" t="s">
        <v>142</v>
      </c>
      <c r="F94" s="20" t="s">
        <v>106</v>
      </c>
      <c r="G94" s="125"/>
      <c r="H94" s="37">
        <v>1</v>
      </c>
      <c r="I94" s="38"/>
      <c r="J94" s="125"/>
      <c r="K94" s="37"/>
      <c r="L94" s="137"/>
    </row>
    <row r="95" spans="1:12" s="124" customFormat="1" ht="19.5" customHeight="1" thickBot="1" x14ac:dyDescent="0.25">
      <c r="A95" s="1">
        <v>83</v>
      </c>
      <c r="B95" s="41" t="s">
        <v>79</v>
      </c>
      <c r="C95" s="42"/>
      <c r="D95" s="42">
        <v>2</v>
      </c>
      <c r="E95" s="42">
        <v>1</v>
      </c>
      <c r="F95" s="43"/>
      <c r="G95" s="44">
        <f>SUM(G92:G94)</f>
        <v>312832</v>
      </c>
      <c r="H95" s="45"/>
      <c r="I95" s="143">
        <f>SUM(I92:I94)</f>
        <v>0</v>
      </c>
      <c r="J95" s="153"/>
      <c r="K95" s="45"/>
      <c r="L95" s="152">
        <f>L94</f>
        <v>0</v>
      </c>
    </row>
    <row r="96" spans="1:12" ht="19" customHeight="1" thickBot="1" x14ac:dyDescent="0.35">
      <c r="A96" s="63"/>
      <c r="B96" s="76"/>
      <c r="C96" s="76"/>
      <c r="D96" s="107"/>
      <c r="E96" s="107"/>
      <c r="F96" s="108"/>
      <c r="G96" s="109"/>
      <c r="H96" s="64"/>
      <c r="I96" s="64"/>
      <c r="J96" s="108"/>
      <c r="K96" s="64"/>
      <c r="L96" s="64"/>
    </row>
    <row r="97" spans="1:12" ht="40.6" customHeight="1" thickBot="1" x14ac:dyDescent="0.35">
      <c r="A97" s="3" t="s">
        <v>167</v>
      </c>
      <c r="B97" s="55" t="s">
        <v>109</v>
      </c>
      <c r="C97" s="4" t="s">
        <v>135</v>
      </c>
      <c r="D97" s="4" t="s">
        <v>136</v>
      </c>
      <c r="E97" s="4" t="s">
        <v>52</v>
      </c>
      <c r="F97" s="5" t="s">
        <v>46</v>
      </c>
      <c r="G97" s="3" t="s">
        <v>171</v>
      </c>
      <c r="H97" s="6" t="s">
        <v>172</v>
      </c>
      <c r="I97" s="138" t="s">
        <v>173</v>
      </c>
      <c r="J97" s="3" t="s">
        <v>137</v>
      </c>
      <c r="K97" s="8" t="s">
        <v>174</v>
      </c>
      <c r="L97" s="147" t="s">
        <v>175</v>
      </c>
    </row>
    <row r="98" spans="1:12" ht="20.3" customHeight="1" x14ac:dyDescent="0.3">
      <c r="A98" s="1">
        <v>84</v>
      </c>
      <c r="B98" s="110" t="s">
        <v>111</v>
      </c>
      <c r="C98" s="99">
        <v>1965</v>
      </c>
      <c r="D98" s="99">
        <v>72</v>
      </c>
      <c r="E98" s="99" t="s">
        <v>142</v>
      </c>
      <c r="F98" s="12" t="s">
        <v>112</v>
      </c>
      <c r="G98" s="80">
        <v>531000</v>
      </c>
      <c r="H98" s="81"/>
      <c r="I98" s="139">
        <f t="shared" ref="I98:I101" si="11">G98*H98</f>
        <v>0</v>
      </c>
      <c r="J98" s="57"/>
      <c r="K98" s="118"/>
      <c r="L98" s="148"/>
    </row>
    <row r="99" spans="1:12" ht="25.55" customHeight="1" x14ac:dyDescent="0.3">
      <c r="A99" s="1">
        <v>85</v>
      </c>
      <c r="B99" s="111" t="s">
        <v>170</v>
      </c>
      <c r="C99" s="18">
        <v>1999</v>
      </c>
      <c r="D99" s="29">
        <v>73</v>
      </c>
      <c r="E99" s="99" t="s">
        <v>142</v>
      </c>
      <c r="F99" s="112" t="s">
        <v>164</v>
      </c>
      <c r="G99" s="21">
        <v>27450</v>
      </c>
      <c r="H99" s="83"/>
      <c r="I99" s="139">
        <f t="shared" si="11"/>
        <v>0</v>
      </c>
      <c r="J99" s="21">
        <v>461210</v>
      </c>
      <c r="K99" s="83"/>
      <c r="L99" s="139">
        <f t="shared" ref="L99" si="12">J99*K99</f>
        <v>0</v>
      </c>
    </row>
    <row r="100" spans="1:12" ht="17.2" customHeight="1" x14ac:dyDescent="0.3">
      <c r="A100" s="1">
        <v>86</v>
      </c>
      <c r="B100" s="32" t="s">
        <v>30</v>
      </c>
      <c r="C100" s="33">
        <v>2004</v>
      </c>
      <c r="D100" s="39">
        <v>74</v>
      </c>
      <c r="E100" s="99" t="s">
        <v>142</v>
      </c>
      <c r="F100" s="34" t="s">
        <v>31</v>
      </c>
      <c r="G100" s="84">
        <v>66571</v>
      </c>
      <c r="H100" s="83"/>
      <c r="I100" s="139">
        <f t="shared" si="11"/>
        <v>0</v>
      </c>
      <c r="J100" s="26"/>
      <c r="K100" s="119"/>
      <c r="L100" s="145"/>
    </row>
    <row r="101" spans="1:12" ht="13.6" customHeight="1" x14ac:dyDescent="0.3">
      <c r="A101" s="1">
        <v>87</v>
      </c>
      <c r="B101" s="28" t="s">
        <v>30</v>
      </c>
      <c r="C101" s="29">
        <v>2004</v>
      </c>
      <c r="D101" s="19">
        <v>75</v>
      </c>
      <c r="E101" s="99" t="s">
        <v>142</v>
      </c>
      <c r="F101" s="30" t="s">
        <v>38</v>
      </c>
      <c r="G101" s="82">
        <v>57674</v>
      </c>
      <c r="H101" s="83"/>
      <c r="I101" s="139">
        <f t="shared" si="11"/>
        <v>0</v>
      </c>
      <c r="J101" s="58"/>
      <c r="K101" s="119"/>
      <c r="L101" s="145"/>
    </row>
    <row r="102" spans="1:12" ht="15.05" customHeight="1" x14ac:dyDescent="0.3">
      <c r="A102" s="1">
        <v>88</v>
      </c>
      <c r="B102" s="25" t="s">
        <v>165</v>
      </c>
      <c r="C102" s="18" t="s">
        <v>142</v>
      </c>
      <c r="D102" s="18" t="s">
        <v>142</v>
      </c>
      <c r="E102" s="18" t="s">
        <v>142</v>
      </c>
      <c r="F102" s="20" t="s">
        <v>117</v>
      </c>
      <c r="G102" s="58"/>
      <c r="H102" s="37"/>
      <c r="I102" s="38"/>
      <c r="J102" s="58"/>
      <c r="K102" s="37"/>
      <c r="L102" s="137"/>
    </row>
    <row r="103" spans="1:12" s="124" customFormat="1" ht="19" customHeight="1" thickBot="1" x14ac:dyDescent="0.25">
      <c r="A103" s="1">
        <v>89</v>
      </c>
      <c r="B103" s="41" t="s">
        <v>79</v>
      </c>
      <c r="C103" s="42"/>
      <c r="D103" s="42">
        <v>4</v>
      </c>
      <c r="E103" s="42"/>
      <c r="F103" s="43"/>
      <c r="G103" s="44">
        <f>SUM(G97:G102)</f>
        <v>682695</v>
      </c>
      <c r="H103" s="45"/>
      <c r="I103" s="143">
        <f>SUM(I98:I102)</f>
        <v>0</v>
      </c>
      <c r="J103" s="44">
        <f>J99</f>
        <v>461210</v>
      </c>
      <c r="K103" s="45"/>
      <c r="L103" s="143">
        <f>L99+L102</f>
        <v>0</v>
      </c>
    </row>
    <row r="104" spans="1:12" ht="19" customHeight="1" thickBot="1" x14ac:dyDescent="0.35">
      <c r="A104" s="63"/>
      <c r="B104" s="76"/>
      <c r="C104" s="76"/>
      <c r="D104" s="107"/>
      <c r="E104" s="107"/>
      <c r="F104" s="108"/>
      <c r="G104" s="109"/>
      <c r="H104" s="64"/>
      <c r="I104" s="64"/>
      <c r="J104" s="108"/>
      <c r="K104" s="64"/>
      <c r="L104" s="64"/>
    </row>
    <row r="105" spans="1:12" ht="36" thickBot="1" x14ac:dyDescent="0.35">
      <c r="A105" s="65" t="s">
        <v>167</v>
      </c>
      <c r="B105" s="94" t="s">
        <v>176</v>
      </c>
      <c r="C105" s="129"/>
      <c r="D105" s="7" t="s">
        <v>136</v>
      </c>
      <c r="E105" s="7" t="s">
        <v>52</v>
      </c>
      <c r="F105" s="132"/>
      <c r="G105" s="3" t="s">
        <v>171</v>
      </c>
      <c r="H105" s="6" t="s">
        <v>177</v>
      </c>
      <c r="I105" s="138" t="s">
        <v>173</v>
      </c>
      <c r="J105" s="3" t="s">
        <v>137</v>
      </c>
      <c r="K105" s="8" t="s">
        <v>178</v>
      </c>
      <c r="L105" s="147" t="s">
        <v>175</v>
      </c>
    </row>
    <row r="106" spans="1:12" x14ac:dyDescent="0.3">
      <c r="A106" s="1">
        <v>90</v>
      </c>
      <c r="B106" s="113" t="s">
        <v>51</v>
      </c>
      <c r="C106" s="130"/>
      <c r="D106" s="10">
        <f>D22</f>
        <v>18</v>
      </c>
      <c r="E106" s="10">
        <f>E22</f>
        <v>2</v>
      </c>
      <c r="F106" s="133"/>
      <c r="G106" s="101">
        <f>G22</f>
        <v>819755</v>
      </c>
      <c r="H106" s="22">
        <f t="shared" ref="H106:H111" si="13">I106/G106</f>
        <v>0</v>
      </c>
      <c r="I106" s="139">
        <f>I22</f>
        <v>0</v>
      </c>
      <c r="J106" s="13">
        <f>J22</f>
        <v>213925</v>
      </c>
      <c r="K106" s="22">
        <f t="shared" ref="K106:K110" si="14">L106/J106</f>
        <v>0</v>
      </c>
      <c r="L106" s="139">
        <f>L22</f>
        <v>0</v>
      </c>
    </row>
    <row r="107" spans="1:12" x14ac:dyDescent="0.3">
      <c r="A107" s="1">
        <v>91</v>
      </c>
      <c r="B107" s="68" t="s">
        <v>98</v>
      </c>
      <c r="C107" s="131"/>
      <c r="D107" s="18">
        <f>D47</f>
        <v>21</v>
      </c>
      <c r="E107" s="18">
        <f>E47</f>
        <v>4</v>
      </c>
      <c r="F107" s="134"/>
      <c r="G107" s="114">
        <f>G47</f>
        <v>639394</v>
      </c>
      <c r="H107" s="22">
        <f t="shared" si="13"/>
        <v>0</v>
      </c>
      <c r="I107" s="146">
        <f>I47</f>
        <v>0</v>
      </c>
      <c r="J107" s="21">
        <f>J47</f>
        <v>153390</v>
      </c>
      <c r="K107" s="22">
        <f t="shared" si="14"/>
        <v>0</v>
      </c>
      <c r="L107" s="146">
        <f>L47</f>
        <v>0</v>
      </c>
    </row>
    <row r="108" spans="1:12" x14ac:dyDescent="0.3">
      <c r="A108" s="1">
        <v>92</v>
      </c>
      <c r="B108" s="68" t="s">
        <v>127</v>
      </c>
      <c r="C108" s="131"/>
      <c r="D108" s="18">
        <v>10</v>
      </c>
      <c r="E108" s="18">
        <f>E61</f>
        <v>5</v>
      </c>
      <c r="F108" s="134"/>
      <c r="G108" s="114">
        <f>G61</f>
        <v>895738</v>
      </c>
      <c r="H108" s="22">
        <f t="shared" si="13"/>
        <v>0</v>
      </c>
      <c r="I108" s="146">
        <f>I61</f>
        <v>0</v>
      </c>
      <c r="J108" s="21">
        <f>J61</f>
        <v>257000</v>
      </c>
      <c r="K108" s="22">
        <f t="shared" si="14"/>
        <v>0</v>
      </c>
      <c r="L108" s="146">
        <f>L61</f>
        <v>0</v>
      </c>
    </row>
    <row r="109" spans="1:12" x14ac:dyDescent="0.3">
      <c r="A109" s="1">
        <v>93</v>
      </c>
      <c r="B109" s="68" t="s">
        <v>53</v>
      </c>
      <c r="C109" s="131"/>
      <c r="D109" s="18">
        <f>D75</f>
        <v>10</v>
      </c>
      <c r="E109" s="18">
        <f>E75</f>
        <v>2</v>
      </c>
      <c r="F109" s="134"/>
      <c r="G109" s="114">
        <f>G75</f>
        <v>423212</v>
      </c>
      <c r="H109" s="22">
        <f t="shared" si="13"/>
        <v>0</v>
      </c>
      <c r="I109" s="146">
        <f>I75</f>
        <v>0</v>
      </c>
      <c r="J109" s="21">
        <f>J75</f>
        <v>163915</v>
      </c>
      <c r="K109" s="22">
        <f t="shared" si="14"/>
        <v>0</v>
      </c>
      <c r="L109" s="146">
        <f>L75</f>
        <v>0</v>
      </c>
    </row>
    <row r="110" spans="1:12" x14ac:dyDescent="0.3">
      <c r="A110" s="1">
        <v>94</v>
      </c>
      <c r="B110" s="68" t="s">
        <v>81</v>
      </c>
      <c r="C110" s="131"/>
      <c r="D110" s="18">
        <f>D89</f>
        <v>10</v>
      </c>
      <c r="E110" s="18">
        <f>E89</f>
        <v>5</v>
      </c>
      <c r="F110" s="134"/>
      <c r="G110" s="114">
        <f>G89</f>
        <v>712785</v>
      </c>
      <c r="H110" s="22">
        <f t="shared" si="13"/>
        <v>0</v>
      </c>
      <c r="I110" s="146">
        <f>I89</f>
        <v>0</v>
      </c>
      <c r="J110" s="21">
        <f>J89</f>
        <v>204260</v>
      </c>
      <c r="K110" s="22">
        <f t="shared" si="14"/>
        <v>0</v>
      </c>
      <c r="L110" s="146">
        <f>L89</f>
        <v>0</v>
      </c>
    </row>
    <row r="111" spans="1:12" x14ac:dyDescent="0.3">
      <c r="A111" s="1">
        <v>95</v>
      </c>
      <c r="B111" s="68" t="s">
        <v>105</v>
      </c>
      <c r="C111" s="131"/>
      <c r="D111" s="18">
        <f>D95</f>
        <v>2</v>
      </c>
      <c r="E111" s="18">
        <f>E95</f>
        <v>1</v>
      </c>
      <c r="F111" s="134"/>
      <c r="G111" s="114">
        <f>G95</f>
        <v>312832</v>
      </c>
      <c r="H111" s="22">
        <f t="shared" si="13"/>
        <v>0</v>
      </c>
      <c r="I111" s="146">
        <f>I95</f>
        <v>0</v>
      </c>
      <c r="J111" s="26"/>
      <c r="K111" s="24"/>
      <c r="L111" s="142"/>
    </row>
    <row r="112" spans="1:12" x14ac:dyDescent="0.3">
      <c r="A112" s="1">
        <v>96</v>
      </c>
      <c r="B112" s="68" t="s">
        <v>109</v>
      </c>
      <c r="C112" s="131"/>
      <c r="D112" s="18">
        <f>D103</f>
        <v>4</v>
      </c>
      <c r="E112" s="18" t="s">
        <v>142</v>
      </c>
      <c r="F112" s="134"/>
      <c r="G112" s="114">
        <f>G103</f>
        <v>682695</v>
      </c>
      <c r="H112" s="22">
        <f>I112/G112</f>
        <v>0</v>
      </c>
      <c r="I112" s="146">
        <f>I103</f>
        <v>0</v>
      </c>
      <c r="J112" s="21">
        <f>J103</f>
        <v>461210</v>
      </c>
      <c r="K112" s="22">
        <f>L112/J112</f>
        <v>0</v>
      </c>
      <c r="L112" s="146">
        <f>L103</f>
        <v>0</v>
      </c>
    </row>
    <row r="113" spans="1:12" s="124" customFormat="1" ht="14.4" thickBot="1" x14ac:dyDescent="0.25">
      <c r="A113" s="1">
        <v>97</v>
      </c>
      <c r="B113" s="41" t="s">
        <v>166</v>
      </c>
      <c r="C113" s="135"/>
      <c r="D113" s="42">
        <f>SUM(D106:D112)</f>
        <v>75</v>
      </c>
      <c r="E113" s="42">
        <f>SUM(E106:E112)</f>
        <v>19</v>
      </c>
      <c r="F113" s="136"/>
      <c r="G113" s="44">
        <f>SUM(G106:G112)</f>
        <v>4486411</v>
      </c>
      <c r="H113" s="106">
        <f>I113/G113</f>
        <v>0</v>
      </c>
      <c r="I113" s="143">
        <f>SUM(I106:I112)</f>
        <v>0</v>
      </c>
      <c r="J113" s="44">
        <f>SUM(J106:J112)</f>
        <v>1453700</v>
      </c>
      <c r="K113" s="106">
        <f>L113/J113</f>
        <v>0</v>
      </c>
      <c r="L113" s="143">
        <f>SUM(L106:L112)</f>
        <v>0</v>
      </c>
    </row>
    <row r="116" spans="1:12" ht="15.05" customHeight="1" x14ac:dyDescent="0.3">
      <c r="B116" s="2" t="s">
        <v>179</v>
      </c>
      <c r="I116" s="155" t="s">
        <v>180</v>
      </c>
      <c r="J116" s="155"/>
      <c r="K116" s="154">
        <f>I113+L113</f>
        <v>0</v>
      </c>
      <c r="L116" s="154"/>
    </row>
    <row r="118" spans="1:12" x14ac:dyDescent="0.3">
      <c r="I118" s="155" t="s">
        <v>181</v>
      </c>
      <c r="J118" s="155"/>
      <c r="K118" s="154">
        <f>K116*5</f>
        <v>0</v>
      </c>
      <c r="L118" s="154"/>
    </row>
    <row r="120" spans="1:12" x14ac:dyDescent="0.3">
      <c r="I120" s="155" t="s">
        <v>182</v>
      </c>
      <c r="J120" s="155"/>
      <c r="K120" s="154"/>
      <c r="L120" s="154"/>
    </row>
    <row r="121" spans="1:12" x14ac:dyDescent="0.3">
      <c r="I121" s="155" t="s">
        <v>183</v>
      </c>
      <c r="J121" s="155"/>
      <c r="K121" s="154"/>
      <c r="L121" s="154"/>
    </row>
    <row r="122" spans="1:12" x14ac:dyDescent="0.3">
      <c r="I122" s="155" t="s">
        <v>184</v>
      </c>
      <c r="J122" s="155"/>
      <c r="K122" s="154"/>
      <c r="L122" s="154"/>
    </row>
    <row r="123" spans="1:12" x14ac:dyDescent="0.3">
      <c r="I123" s="155" t="s">
        <v>185</v>
      </c>
      <c r="J123" s="155"/>
      <c r="K123" s="154"/>
      <c r="L123" s="154"/>
    </row>
    <row r="124" spans="1:12" x14ac:dyDescent="0.3">
      <c r="I124" s="155" t="s">
        <v>186</v>
      </c>
      <c r="J124" s="155"/>
      <c r="K124" s="154"/>
      <c r="L124" s="154"/>
    </row>
  </sheetData>
  <mergeCells count="15">
    <mergeCell ref="I124:J124"/>
    <mergeCell ref="K124:L124"/>
    <mergeCell ref="I121:J121"/>
    <mergeCell ref="K121:L121"/>
    <mergeCell ref="I122:J122"/>
    <mergeCell ref="K122:L122"/>
    <mergeCell ref="I123:J123"/>
    <mergeCell ref="K123:L123"/>
    <mergeCell ref="B1:L1"/>
    <mergeCell ref="I116:J116"/>
    <mergeCell ref="K116:L116"/>
    <mergeCell ref="I118:J118"/>
    <mergeCell ref="K118:L118"/>
    <mergeCell ref="I120:J120"/>
    <mergeCell ref="K120:L120"/>
  </mergeCells>
  <pageMargins left="0.7" right="0.7" top="0.75" bottom="0.75" header="0.3" footer="0.3"/>
  <pageSetup scale="68" fitToHeight="0" orientation="landscape" r:id="rId1"/>
  <rowBreaks count="3" manualBreakCount="3">
    <brk id="47" max="11" man="1"/>
    <brk id="89" max="11" man="1"/>
    <brk id="124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view="pageBreakPreview" zoomScale="90" zoomScaleNormal="110" zoomScaleSheetLayoutView="90" workbookViewId="0">
      <selection activeCell="H3" sqref="H3"/>
    </sheetView>
  </sheetViews>
  <sheetFormatPr defaultColWidth="9.109375" defaultRowHeight="13.75" x14ac:dyDescent="0.3"/>
  <cols>
    <col min="1" max="1" width="9.109375" style="1"/>
    <col min="2" max="2" width="27.33203125" style="2" customWidth="1"/>
    <col min="3" max="3" width="8.44140625" style="2" customWidth="1"/>
    <col min="4" max="4" width="5.88671875" style="115" customWidth="1"/>
    <col min="5" max="5" width="6.88671875" style="115" customWidth="1"/>
    <col min="6" max="6" width="25" style="2" customWidth="1"/>
    <col min="7" max="7" width="15.77734375" style="116" customWidth="1"/>
    <col min="8" max="9" width="15.77734375" style="117" customWidth="1"/>
    <col min="10" max="10" width="15.77734375" style="1" customWidth="1"/>
    <col min="11" max="12" width="15.77734375" style="117" customWidth="1"/>
    <col min="13" max="16384" width="9.109375" style="2"/>
  </cols>
  <sheetData>
    <row r="1" spans="1:12" ht="40.6" customHeight="1" thickBot="1" x14ac:dyDescent="0.35">
      <c r="B1" s="156" t="s">
        <v>191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43.55" customHeight="1" thickBot="1" x14ac:dyDescent="0.35">
      <c r="A2" s="3" t="s">
        <v>167</v>
      </c>
      <c r="B2" s="3" t="s">
        <v>51</v>
      </c>
      <c r="C2" s="4" t="s">
        <v>135</v>
      </c>
      <c r="D2" s="4" t="s">
        <v>136</v>
      </c>
      <c r="E2" s="4" t="s">
        <v>52</v>
      </c>
      <c r="F2" s="5" t="s">
        <v>46</v>
      </c>
      <c r="G2" s="3" t="s">
        <v>171</v>
      </c>
      <c r="H2" s="6" t="s">
        <v>172</v>
      </c>
      <c r="I2" s="138" t="s">
        <v>173</v>
      </c>
      <c r="J2" s="3" t="s">
        <v>137</v>
      </c>
      <c r="K2" s="8" t="s">
        <v>174</v>
      </c>
      <c r="L2" s="147" t="s">
        <v>175</v>
      </c>
    </row>
    <row r="3" spans="1:12" ht="18" customHeight="1" x14ac:dyDescent="0.3">
      <c r="A3" s="1">
        <v>1</v>
      </c>
      <c r="B3" s="9" t="s">
        <v>0</v>
      </c>
      <c r="C3" s="10">
        <v>1983</v>
      </c>
      <c r="D3" s="11">
        <v>1</v>
      </c>
      <c r="E3" s="11">
        <v>1</v>
      </c>
      <c r="F3" s="12" t="s">
        <v>54</v>
      </c>
      <c r="G3" s="13">
        <v>35000</v>
      </c>
      <c r="H3" s="14"/>
      <c r="I3" s="139">
        <f>G3*H3</f>
        <v>0</v>
      </c>
      <c r="J3" s="15"/>
      <c r="K3" s="16"/>
      <c r="L3" s="140"/>
    </row>
    <row r="4" spans="1:12" ht="18" customHeight="1" x14ac:dyDescent="0.3">
      <c r="A4" s="1">
        <v>2</v>
      </c>
      <c r="B4" s="17" t="s">
        <v>2</v>
      </c>
      <c r="C4" s="18">
        <v>1983</v>
      </c>
      <c r="D4" s="19">
        <v>2</v>
      </c>
      <c r="E4" s="19">
        <v>1</v>
      </c>
      <c r="F4" s="20" t="s">
        <v>56</v>
      </c>
      <c r="G4" s="21">
        <v>36680</v>
      </c>
      <c r="H4" s="22"/>
      <c r="I4" s="139">
        <f t="shared" ref="I4:I21" si="0">G4*H4</f>
        <v>0</v>
      </c>
      <c r="J4" s="23"/>
      <c r="K4" s="24"/>
      <c r="L4" s="142"/>
    </row>
    <row r="5" spans="1:12" ht="18" customHeight="1" x14ac:dyDescent="0.3">
      <c r="A5" s="1">
        <v>3</v>
      </c>
      <c r="B5" s="17" t="s">
        <v>58</v>
      </c>
      <c r="C5" s="18">
        <v>1983</v>
      </c>
      <c r="D5" s="19">
        <v>3</v>
      </c>
      <c r="E5" s="19">
        <v>1</v>
      </c>
      <c r="F5" s="20" t="s">
        <v>59</v>
      </c>
      <c r="G5" s="21">
        <v>2000</v>
      </c>
      <c r="H5" s="22"/>
      <c r="I5" s="139">
        <f t="shared" si="0"/>
        <v>0</v>
      </c>
      <c r="J5" s="23"/>
      <c r="K5" s="24"/>
      <c r="L5" s="142"/>
    </row>
    <row r="6" spans="1:12" ht="18" customHeight="1" x14ac:dyDescent="0.3">
      <c r="A6" s="1">
        <v>4</v>
      </c>
      <c r="B6" s="17" t="s">
        <v>5</v>
      </c>
      <c r="C6" s="18">
        <v>1986</v>
      </c>
      <c r="D6" s="19">
        <v>4</v>
      </c>
      <c r="E6" s="19">
        <v>1</v>
      </c>
      <c r="F6" s="20" t="s">
        <v>61</v>
      </c>
      <c r="G6" s="21">
        <v>75000</v>
      </c>
      <c r="H6" s="22"/>
      <c r="I6" s="139">
        <f t="shared" si="0"/>
        <v>0</v>
      </c>
      <c r="J6" s="23"/>
      <c r="K6" s="24"/>
      <c r="L6" s="142"/>
    </row>
    <row r="7" spans="1:12" ht="18" customHeight="1" x14ac:dyDescent="0.3">
      <c r="A7" s="1">
        <v>5</v>
      </c>
      <c r="B7" s="25" t="s">
        <v>138</v>
      </c>
      <c r="C7" s="18">
        <v>1984</v>
      </c>
      <c r="D7" s="19">
        <v>5</v>
      </c>
      <c r="E7" s="19">
        <v>1</v>
      </c>
      <c r="F7" s="20" t="s">
        <v>63</v>
      </c>
      <c r="G7" s="26"/>
      <c r="H7" s="24" t="s">
        <v>168</v>
      </c>
      <c r="I7" s="140"/>
      <c r="J7" s="27">
        <v>213925</v>
      </c>
      <c r="K7" s="22"/>
      <c r="L7" s="139">
        <f>J7*K7</f>
        <v>0</v>
      </c>
    </row>
    <row r="8" spans="1:12" ht="18" customHeight="1" x14ac:dyDescent="0.3">
      <c r="A8" s="1">
        <v>6</v>
      </c>
      <c r="B8" s="17" t="s">
        <v>8</v>
      </c>
      <c r="C8" s="18">
        <v>1921</v>
      </c>
      <c r="D8" s="19">
        <v>6</v>
      </c>
      <c r="E8" s="19">
        <v>1</v>
      </c>
      <c r="F8" s="20" t="s">
        <v>65</v>
      </c>
      <c r="G8" s="21">
        <v>18000</v>
      </c>
      <c r="H8" s="22"/>
      <c r="I8" s="139">
        <f t="shared" si="0"/>
        <v>0</v>
      </c>
      <c r="J8" s="23"/>
      <c r="K8" s="24"/>
      <c r="L8" s="142"/>
    </row>
    <row r="9" spans="1:12" ht="18" customHeight="1" x14ac:dyDescent="0.3">
      <c r="A9" s="1">
        <v>7</v>
      </c>
      <c r="B9" s="17" t="s">
        <v>10</v>
      </c>
      <c r="C9" s="18">
        <v>1979</v>
      </c>
      <c r="D9" s="19">
        <v>7</v>
      </c>
      <c r="E9" s="19">
        <v>1</v>
      </c>
      <c r="F9" s="20" t="s">
        <v>67</v>
      </c>
      <c r="G9" s="21">
        <v>102000</v>
      </c>
      <c r="H9" s="22"/>
      <c r="I9" s="139">
        <f t="shared" si="0"/>
        <v>0</v>
      </c>
      <c r="J9" s="23"/>
      <c r="K9" s="24"/>
      <c r="L9" s="142"/>
    </row>
    <row r="10" spans="1:12" ht="18" customHeight="1" x14ac:dyDescent="0.3">
      <c r="A10" s="1">
        <v>8</v>
      </c>
      <c r="B10" s="28" t="s">
        <v>11</v>
      </c>
      <c r="C10" s="29">
        <v>2019</v>
      </c>
      <c r="D10" s="19">
        <v>8</v>
      </c>
      <c r="E10" s="19">
        <v>1</v>
      </c>
      <c r="F10" s="30" t="s">
        <v>69</v>
      </c>
      <c r="G10" s="31">
        <v>33951</v>
      </c>
      <c r="H10" s="22"/>
      <c r="I10" s="139">
        <f t="shared" si="0"/>
        <v>0</v>
      </c>
      <c r="J10" s="23"/>
      <c r="K10" s="24"/>
      <c r="L10" s="142"/>
    </row>
    <row r="11" spans="1:12" ht="18" customHeight="1" x14ac:dyDescent="0.3">
      <c r="A11" s="1">
        <v>9</v>
      </c>
      <c r="B11" s="17" t="s">
        <v>13</v>
      </c>
      <c r="C11" s="18" t="s">
        <v>139</v>
      </c>
      <c r="D11" s="19">
        <v>9</v>
      </c>
      <c r="E11" s="19">
        <v>1</v>
      </c>
      <c r="F11" s="20" t="s">
        <v>71</v>
      </c>
      <c r="G11" s="21">
        <v>179000</v>
      </c>
      <c r="H11" s="22"/>
      <c r="I11" s="139">
        <f t="shared" si="0"/>
        <v>0</v>
      </c>
      <c r="J11" s="23"/>
      <c r="K11" s="24"/>
      <c r="L11" s="142"/>
    </row>
    <row r="12" spans="1:12" ht="18" customHeight="1" x14ac:dyDescent="0.3">
      <c r="A12" s="1">
        <v>10</v>
      </c>
      <c r="B12" s="17" t="s">
        <v>140</v>
      </c>
      <c r="C12" s="18">
        <v>2008</v>
      </c>
      <c r="D12" s="19">
        <v>10</v>
      </c>
      <c r="E12" s="19">
        <v>1</v>
      </c>
      <c r="F12" s="20" t="s">
        <v>72</v>
      </c>
      <c r="G12" s="21">
        <v>120000</v>
      </c>
      <c r="H12" s="22"/>
      <c r="I12" s="139">
        <f t="shared" si="0"/>
        <v>0</v>
      </c>
      <c r="J12" s="23"/>
      <c r="K12" s="24"/>
      <c r="L12" s="142"/>
    </row>
    <row r="13" spans="1:12" ht="18" customHeight="1" x14ac:dyDescent="0.3">
      <c r="A13" s="1">
        <v>11</v>
      </c>
      <c r="B13" s="17" t="s">
        <v>74</v>
      </c>
      <c r="C13" s="18">
        <v>1961</v>
      </c>
      <c r="D13" s="19">
        <v>11</v>
      </c>
      <c r="E13" s="19">
        <v>1</v>
      </c>
      <c r="F13" s="20" t="s">
        <v>75</v>
      </c>
      <c r="G13" s="21">
        <v>21800</v>
      </c>
      <c r="H13" s="22"/>
      <c r="I13" s="139">
        <f t="shared" si="0"/>
        <v>0</v>
      </c>
      <c r="J13" s="23"/>
      <c r="K13" s="24"/>
      <c r="L13" s="142"/>
    </row>
    <row r="14" spans="1:12" ht="18" customHeight="1" x14ac:dyDescent="0.3">
      <c r="A14" s="1">
        <v>12</v>
      </c>
      <c r="B14" s="17" t="s">
        <v>15</v>
      </c>
      <c r="C14" s="18">
        <v>1923</v>
      </c>
      <c r="D14" s="19">
        <v>12</v>
      </c>
      <c r="E14" s="19">
        <v>1</v>
      </c>
      <c r="F14" s="20" t="s">
        <v>76</v>
      </c>
      <c r="G14" s="21">
        <v>21900</v>
      </c>
      <c r="H14" s="22"/>
      <c r="I14" s="139">
        <f t="shared" si="0"/>
        <v>0</v>
      </c>
      <c r="J14" s="23"/>
      <c r="K14" s="24"/>
      <c r="L14" s="142"/>
    </row>
    <row r="15" spans="1:12" ht="18" customHeight="1" x14ac:dyDescent="0.3">
      <c r="A15" s="1">
        <v>13</v>
      </c>
      <c r="B15" s="32" t="s">
        <v>50</v>
      </c>
      <c r="C15" s="33">
        <v>1999</v>
      </c>
      <c r="D15" s="19">
        <v>13</v>
      </c>
      <c r="E15" s="19">
        <v>1</v>
      </c>
      <c r="F15" s="34" t="s">
        <v>78</v>
      </c>
      <c r="G15" s="35">
        <v>1200</v>
      </c>
      <c r="H15" s="22"/>
      <c r="I15" s="139">
        <f t="shared" si="0"/>
        <v>0</v>
      </c>
      <c r="J15" s="23"/>
      <c r="K15" s="24"/>
      <c r="L15" s="142"/>
    </row>
    <row r="16" spans="1:12" ht="18" customHeight="1" x14ac:dyDescent="0.3">
      <c r="A16" s="1">
        <v>14</v>
      </c>
      <c r="B16" s="32" t="s">
        <v>20</v>
      </c>
      <c r="C16" s="33">
        <v>1992</v>
      </c>
      <c r="D16" s="19">
        <v>14</v>
      </c>
      <c r="E16" s="19">
        <v>1</v>
      </c>
      <c r="F16" s="34" t="s">
        <v>21</v>
      </c>
      <c r="G16" s="35">
        <v>25000</v>
      </c>
      <c r="H16" s="22"/>
      <c r="I16" s="139">
        <f t="shared" si="0"/>
        <v>0</v>
      </c>
      <c r="J16" s="23"/>
      <c r="K16" s="24"/>
      <c r="L16" s="142"/>
    </row>
    <row r="17" spans="1:12" ht="18" customHeight="1" x14ac:dyDescent="0.3">
      <c r="A17" s="1">
        <v>15</v>
      </c>
      <c r="B17" s="36" t="s">
        <v>141</v>
      </c>
      <c r="C17" s="33" t="s">
        <v>142</v>
      </c>
      <c r="D17" s="18" t="s">
        <v>142</v>
      </c>
      <c r="E17" s="18" t="s">
        <v>142</v>
      </c>
      <c r="F17" s="34" t="s">
        <v>80</v>
      </c>
      <c r="G17" s="26"/>
      <c r="H17" s="37"/>
      <c r="I17" s="38"/>
      <c r="J17" s="23"/>
      <c r="K17" s="37"/>
      <c r="L17" s="137"/>
    </row>
    <row r="18" spans="1:12" ht="18" customHeight="1" x14ac:dyDescent="0.3">
      <c r="A18" s="1">
        <v>16</v>
      </c>
      <c r="B18" s="32" t="s">
        <v>18</v>
      </c>
      <c r="C18" s="33">
        <v>1972</v>
      </c>
      <c r="D18" s="19">
        <v>15</v>
      </c>
      <c r="E18" s="19">
        <v>1</v>
      </c>
      <c r="F18" s="20" t="s">
        <v>86</v>
      </c>
      <c r="G18" s="21">
        <v>40845</v>
      </c>
      <c r="H18" s="22"/>
      <c r="I18" s="139">
        <f t="shared" si="0"/>
        <v>0</v>
      </c>
      <c r="J18" s="23"/>
      <c r="K18" s="24"/>
      <c r="L18" s="142"/>
    </row>
    <row r="19" spans="1:12" ht="18" customHeight="1" x14ac:dyDescent="0.3">
      <c r="A19" s="1">
        <v>17</v>
      </c>
      <c r="B19" s="32" t="s">
        <v>49</v>
      </c>
      <c r="C19" s="33">
        <v>2007</v>
      </c>
      <c r="D19" s="19">
        <v>16</v>
      </c>
      <c r="E19" s="19">
        <v>1</v>
      </c>
      <c r="F19" s="20" t="s">
        <v>88</v>
      </c>
      <c r="G19" s="35">
        <v>5600</v>
      </c>
      <c r="H19" s="22"/>
      <c r="I19" s="139">
        <f t="shared" si="0"/>
        <v>0</v>
      </c>
      <c r="J19" s="23"/>
      <c r="K19" s="24"/>
      <c r="L19" s="142"/>
    </row>
    <row r="20" spans="1:12" ht="18" customHeight="1" x14ac:dyDescent="0.3">
      <c r="A20" s="1">
        <v>18</v>
      </c>
      <c r="B20" s="32" t="s">
        <v>16</v>
      </c>
      <c r="C20" s="33">
        <v>2003</v>
      </c>
      <c r="D20" s="19">
        <v>17</v>
      </c>
      <c r="E20" s="39">
        <v>2</v>
      </c>
      <c r="F20" s="20" t="s">
        <v>91</v>
      </c>
      <c r="G20" s="35">
        <v>39000</v>
      </c>
      <c r="H20" s="22"/>
      <c r="I20" s="139">
        <f t="shared" si="0"/>
        <v>0</v>
      </c>
      <c r="J20" s="23"/>
      <c r="K20" s="24"/>
      <c r="L20" s="142"/>
    </row>
    <row r="21" spans="1:12" ht="18" customHeight="1" x14ac:dyDescent="0.3">
      <c r="A21" s="1">
        <v>19</v>
      </c>
      <c r="B21" s="28" t="s">
        <v>94</v>
      </c>
      <c r="C21" s="29">
        <v>2017</v>
      </c>
      <c r="D21" s="19">
        <v>18</v>
      </c>
      <c r="E21" s="40">
        <v>2</v>
      </c>
      <c r="F21" s="30" t="s">
        <v>95</v>
      </c>
      <c r="G21" s="31">
        <v>62779</v>
      </c>
      <c r="H21" s="22"/>
      <c r="I21" s="139">
        <f t="shared" si="0"/>
        <v>0</v>
      </c>
      <c r="J21" s="23"/>
      <c r="K21" s="24"/>
      <c r="L21" s="142"/>
    </row>
    <row r="22" spans="1:12" ht="35.200000000000003" customHeight="1" thickBot="1" x14ac:dyDescent="0.35">
      <c r="A22" s="1">
        <v>20</v>
      </c>
      <c r="B22" s="41" t="s">
        <v>79</v>
      </c>
      <c r="C22" s="42"/>
      <c r="D22" s="42">
        <v>18</v>
      </c>
      <c r="E22" s="42">
        <v>2</v>
      </c>
      <c r="F22" s="43"/>
      <c r="G22" s="44">
        <f>SUM(G3:G21)</f>
        <v>819755</v>
      </c>
      <c r="H22" s="45"/>
      <c r="I22" s="141">
        <f>SUM(I3:I21)</f>
        <v>0</v>
      </c>
      <c r="J22" s="46">
        <f>J7</f>
        <v>213925</v>
      </c>
      <c r="K22" s="45"/>
      <c r="L22" s="143">
        <f>L7+L17</f>
        <v>0</v>
      </c>
    </row>
    <row r="23" spans="1:12" s="54" customFormat="1" ht="18" customHeight="1" thickBot="1" x14ac:dyDescent="0.35">
      <c r="A23" s="47"/>
      <c r="B23" s="48"/>
      <c r="C23" s="49"/>
      <c r="D23" s="50"/>
      <c r="E23" s="50"/>
      <c r="F23" s="48"/>
      <c r="G23" s="51"/>
      <c r="H23" s="52"/>
      <c r="I23" s="52"/>
      <c r="J23" s="53"/>
      <c r="K23" s="52"/>
      <c r="L23" s="52"/>
    </row>
    <row r="24" spans="1:12" ht="46.5" customHeight="1" thickBot="1" x14ac:dyDescent="0.35">
      <c r="A24" s="3" t="s">
        <v>167</v>
      </c>
      <c r="B24" s="55" t="s">
        <v>98</v>
      </c>
      <c r="C24" s="4" t="s">
        <v>135</v>
      </c>
      <c r="D24" s="4" t="s">
        <v>136</v>
      </c>
      <c r="E24" s="4" t="s">
        <v>52</v>
      </c>
      <c r="F24" s="5" t="s">
        <v>46</v>
      </c>
      <c r="G24" s="3" t="s">
        <v>171</v>
      </c>
      <c r="H24" s="6" t="s">
        <v>172</v>
      </c>
      <c r="I24" s="138" t="s">
        <v>173</v>
      </c>
      <c r="J24" s="3" t="s">
        <v>137</v>
      </c>
      <c r="K24" s="8" t="s">
        <v>174</v>
      </c>
      <c r="L24" s="147" t="s">
        <v>175</v>
      </c>
    </row>
    <row r="25" spans="1:12" ht="15.9" customHeight="1" x14ac:dyDescent="0.3">
      <c r="A25" s="1">
        <v>21</v>
      </c>
      <c r="B25" s="56" t="s">
        <v>24</v>
      </c>
      <c r="C25" s="10">
        <v>1960</v>
      </c>
      <c r="D25" s="11">
        <v>19</v>
      </c>
      <c r="E25" s="11">
        <v>1</v>
      </c>
      <c r="F25" s="12" t="s">
        <v>100</v>
      </c>
      <c r="G25" s="13">
        <v>53658</v>
      </c>
      <c r="H25" s="14"/>
      <c r="I25" s="139">
        <f>G25*H25</f>
        <v>0</v>
      </c>
      <c r="J25" s="57"/>
      <c r="K25" s="16"/>
      <c r="L25" s="140"/>
    </row>
    <row r="26" spans="1:12" ht="15.9" customHeight="1" x14ac:dyDescent="0.3">
      <c r="A26" s="1">
        <v>22</v>
      </c>
      <c r="B26" s="17" t="s">
        <v>25</v>
      </c>
      <c r="C26" s="18">
        <v>1990</v>
      </c>
      <c r="D26" s="19">
        <v>20</v>
      </c>
      <c r="E26" s="19">
        <v>1</v>
      </c>
      <c r="F26" s="20" t="s">
        <v>101</v>
      </c>
      <c r="G26" s="21">
        <v>18401</v>
      </c>
      <c r="H26" s="22"/>
      <c r="I26" s="139">
        <f t="shared" ref="I26:I36" si="1">G26*H26</f>
        <v>0</v>
      </c>
      <c r="J26" s="58"/>
      <c r="K26" s="24"/>
      <c r="L26" s="142"/>
    </row>
    <row r="27" spans="1:12" ht="15.9" customHeight="1" x14ac:dyDescent="0.3">
      <c r="A27" s="1">
        <v>23</v>
      </c>
      <c r="B27" s="17" t="s">
        <v>26</v>
      </c>
      <c r="C27" s="18">
        <v>1999</v>
      </c>
      <c r="D27" s="19">
        <v>21</v>
      </c>
      <c r="E27" s="19">
        <v>2</v>
      </c>
      <c r="F27" s="20" t="s">
        <v>143</v>
      </c>
      <c r="G27" s="21">
        <v>76000</v>
      </c>
      <c r="H27" s="22"/>
      <c r="I27" s="139">
        <f t="shared" si="1"/>
        <v>0</v>
      </c>
      <c r="J27" s="58"/>
      <c r="K27" s="24"/>
      <c r="L27" s="142"/>
    </row>
    <row r="28" spans="1:12" ht="15.9" customHeight="1" x14ac:dyDescent="0.3">
      <c r="A28" s="1">
        <v>24</v>
      </c>
      <c r="B28" s="28" t="s">
        <v>102</v>
      </c>
      <c r="C28" s="29">
        <v>2007</v>
      </c>
      <c r="D28" s="19">
        <v>22</v>
      </c>
      <c r="E28" s="40">
        <v>2</v>
      </c>
      <c r="F28" s="30" t="s">
        <v>144</v>
      </c>
      <c r="G28" s="31">
        <v>90000</v>
      </c>
      <c r="H28" s="22"/>
      <c r="I28" s="139">
        <f t="shared" si="1"/>
        <v>0</v>
      </c>
      <c r="J28" s="58"/>
      <c r="K28" s="24"/>
      <c r="L28" s="142"/>
    </row>
    <row r="29" spans="1:12" ht="15.9" customHeight="1" x14ac:dyDescent="0.3">
      <c r="A29" s="1">
        <v>25</v>
      </c>
      <c r="B29" s="28" t="s">
        <v>29</v>
      </c>
      <c r="C29" s="29">
        <v>2007</v>
      </c>
      <c r="D29" s="19">
        <v>23</v>
      </c>
      <c r="E29" s="40">
        <v>2</v>
      </c>
      <c r="F29" s="30" t="s">
        <v>145</v>
      </c>
      <c r="G29" s="31">
        <v>50400</v>
      </c>
      <c r="H29" s="22"/>
      <c r="I29" s="139">
        <f t="shared" si="1"/>
        <v>0</v>
      </c>
      <c r="J29" s="58"/>
      <c r="K29" s="24"/>
      <c r="L29" s="142"/>
    </row>
    <row r="30" spans="1:12" ht="15.9" customHeight="1" x14ac:dyDescent="0.3">
      <c r="A30" s="1">
        <v>26</v>
      </c>
      <c r="B30" s="17" t="s">
        <v>103</v>
      </c>
      <c r="C30" s="18">
        <v>2015</v>
      </c>
      <c r="D30" s="19">
        <v>24</v>
      </c>
      <c r="E30" s="19">
        <v>2</v>
      </c>
      <c r="F30" s="20" t="s">
        <v>104</v>
      </c>
      <c r="G30" s="21">
        <v>6882</v>
      </c>
      <c r="H30" s="22"/>
      <c r="I30" s="139">
        <f t="shared" si="1"/>
        <v>0</v>
      </c>
      <c r="J30" s="58"/>
      <c r="K30" s="24"/>
      <c r="L30" s="142"/>
    </row>
    <row r="31" spans="1:12" ht="15.9" customHeight="1" x14ac:dyDescent="0.3">
      <c r="A31" s="1">
        <v>27</v>
      </c>
      <c r="B31" s="17" t="s">
        <v>32</v>
      </c>
      <c r="C31" s="18">
        <v>2009</v>
      </c>
      <c r="D31" s="19">
        <v>25</v>
      </c>
      <c r="E31" s="19">
        <v>2</v>
      </c>
      <c r="F31" s="20" t="s">
        <v>144</v>
      </c>
      <c r="G31" s="21">
        <v>10000</v>
      </c>
      <c r="H31" s="22"/>
      <c r="I31" s="139">
        <f t="shared" si="1"/>
        <v>0</v>
      </c>
      <c r="J31" s="58"/>
      <c r="K31" s="24"/>
      <c r="L31" s="142"/>
    </row>
    <row r="32" spans="1:12" ht="15.9" customHeight="1" x14ac:dyDescent="0.3">
      <c r="A32" s="1">
        <v>28</v>
      </c>
      <c r="B32" s="17" t="s">
        <v>33</v>
      </c>
      <c r="C32" s="18">
        <v>2008</v>
      </c>
      <c r="D32" s="19">
        <v>26</v>
      </c>
      <c r="E32" s="19">
        <v>2</v>
      </c>
      <c r="F32" s="20" t="s">
        <v>144</v>
      </c>
      <c r="G32" s="21">
        <v>21122</v>
      </c>
      <c r="H32" s="22"/>
      <c r="I32" s="139">
        <f t="shared" si="1"/>
        <v>0</v>
      </c>
      <c r="J32" s="58"/>
      <c r="K32" s="24"/>
      <c r="L32" s="142"/>
    </row>
    <row r="33" spans="1:12" ht="15.9" customHeight="1" x14ac:dyDescent="0.3">
      <c r="A33" s="1">
        <v>29</v>
      </c>
      <c r="B33" s="17" t="s">
        <v>34</v>
      </c>
      <c r="C33" s="18">
        <v>2008</v>
      </c>
      <c r="D33" s="19">
        <v>27</v>
      </c>
      <c r="E33" s="19">
        <v>2</v>
      </c>
      <c r="F33" s="20" t="s">
        <v>143</v>
      </c>
      <c r="G33" s="21">
        <v>6950</v>
      </c>
      <c r="H33" s="22"/>
      <c r="I33" s="139">
        <f t="shared" si="1"/>
        <v>0</v>
      </c>
      <c r="J33" s="58"/>
      <c r="K33" s="24"/>
      <c r="L33" s="142"/>
    </row>
    <row r="34" spans="1:12" ht="15.9" customHeight="1" x14ac:dyDescent="0.3">
      <c r="A34" s="1">
        <v>30</v>
      </c>
      <c r="B34" s="17" t="s">
        <v>35</v>
      </c>
      <c r="C34" s="18">
        <v>2006</v>
      </c>
      <c r="D34" s="19">
        <v>28</v>
      </c>
      <c r="E34" s="19">
        <v>2</v>
      </c>
      <c r="F34" s="20" t="s">
        <v>144</v>
      </c>
      <c r="G34" s="21">
        <v>3898</v>
      </c>
      <c r="H34" s="22"/>
      <c r="I34" s="139">
        <f t="shared" si="1"/>
        <v>0</v>
      </c>
      <c r="J34" s="58"/>
      <c r="K34" s="24"/>
      <c r="L34" s="142"/>
    </row>
    <row r="35" spans="1:12" ht="15.9" customHeight="1" x14ac:dyDescent="0.3">
      <c r="A35" s="1">
        <v>31</v>
      </c>
      <c r="B35" s="17" t="s">
        <v>36</v>
      </c>
      <c r="C35" s="18">
        <v>1999</v>
      </c>
      <c r="D35" s="19">
        <v>29</v>
      </c>
      <c r="E35" s="19">
        <v>2</v>
      </c>
      <c r="F35" s="20" t="s">
        <v>144</v>
      </c>
      <c r="G35" s="21">
        <v>13000</v>
      </c>
      <c r="H35" s="22"/>
      <c r="I35" s="139">
        <f t="shared" si="1"/>
        <v>0</v>
      </c>
      <c r="J35" s="58"/>
      <c r="K35" s="24"/>
      <c r="L35" s="142"/>
    </row>
    <row r="36" spans="1:12" ht="15.9" customHeight="1" x14ac:dyDescent="0.3">
      <c r="A36" s="1">
        <v>32</v>
      </c>
      <c r="B36" s="28" t="s">
        <v>27</v>
      </c>
      <c r="C36" s="29">
        <v>2008</v>
      </c>
      <c r="D36" s="19">
        <v>30</v>
      </c>
      <c r="E36" s="40">
        <v>3</v>
      </c>
      <c r="F36" s="30" t="s">
        <v>108</v>
      </c>
      <c r="G36" s="31">
        <v>115225</v>
      </c>
      <c r="H36" s="59"/>
      <c r="I36" s="139">
        <f t="shared" si="1"/>
        <v>0</v>
      </c>
      <c r="J36" s="58"/>
      <c r="K36" s="60"/>
      <c r="L36" s="142"/>
    </row>
    <row r="37" spans="1:12" ht="15.9" customHeight="1" x14ac:dyDescent="0.3">
      <c r="A37" s="1">
        <v>33</v>
      </c>
      <c r="B37" s="61" t="s">
        <v>146</v>
      </c>
      <c r="C37" s="29" t="s">
        <v>142</v>
      </c>
      <c r="D37" s="19">
        <v>31</v>
      </c>
      <c r="E37" s="40">
        <v>3</v>
      </c>
      <c r="F37" s="30" t="s">
        <v>110</v>
      </c>
      <c r="G37" s="26"/>
      <c r="H37" s="24"/>
      <c r="I37" s="142"/>
      <c r="J37" s="62">
        <v>153390</v>
      </c>
      <c r="K37" s="22"/>
      <c r="L37" s="146">
        <f>J37*K37</f>
        <v>0</v>
      </c>
    </row>
    <row r="38" spans="1:12" ht="15.9" customHeight="1" x14ac:dyDescent="0.3">
      <c r="A38" s="1">
        <v>34</v>
      </c>
      <c r="B38" s="28" t="s">
        <v>47</v>
      </c>
      <c r="C38" s="29">
        <v>2018</v>
      </c>
      <c r="D38" s="19">
        <v>32</v>
      </c>
      <c r="E38" s="40">
        <v>3</v>
      </c>
      <c r="F38" s="30" t="s">
        <v>113</v>
      </c>
      <c r="G38" s="31">
        <v>48206</v>
      </c>
      <c r="H38" s="22"/>
      <c r="I38" s="139">
        <f t="shared" ref="I38:I45" si="2">G38*H38</f>
        <v>0</v>
      </c>
      <c r="J38" s="58"/>
      <c r="K38" s="24"/>
      <c r="L38" s="142"/>
    </row>
    <row r="39" spans="1:12" ht="15.9" customHeight="1" x14ac:dyDescent="0.3">
      <c r="A39" s="1">
        <v>35</v>
      </c>
      <c r="B39" s="28" t="s">
        <v>114</v>
      </c>
      <c r="C39" s="29">
        <v>2016</v>
      </c>
      <c r="D39" s="19">
        <v>33</v>
      </c>
      <c r="E39" s="40">
        <v>3</v>
      </c>
      <c r="F39" s="30" t="s">
        <v>115</v>
      </c>
      <c r="G39" s="31">
        <v>3280</v>
      </c>
      <c r="H39" s="22"/>
      <c r="I39" s="139">
        <f t="shared" si="2"/>
        <v>0</v>
      </c>
      <c r="J39" s="58"/>
      <c r="K39" s="24"/>
      <c r="L39" s="142"/>
    </row>
    <row r="40" spans="1:12" ht="15.9" customHeight="1" x14ac:dyDescent="0.3">
      <c r="A40" s="1">
        <v>36</v>
      </c>
      <c r="B40" s="28" t="s">
        <v>37</v>
      </c>
      <c r="C40" s="29">
        <v>2017</v>
      </c>
      <c r="D40" s="19">
        <v>34</v>
      </c>
      <c r="E40" s="40">
        <v>4</v>
      </c>
      <c r="F40" s="30" t="s">
        <v>116</v>
      </c>
      <c r="G40" s="31">
        <v>25055</v>
      </c>
      <c r="H40" s="22"/>
      <c r="I40" s="139">
        <f t="shared" si="2"/>
        <v>0</v>
      </c>
      <c r="J40" s="58"/>
      <c r="K40" s="24"/>
      <c r="L40" s="142"/>
    </row>
    <row r="41" spans="1:12" ht="15.9" customHeight="1" x14ac:dyDescent="0.3">
      <c r="A41" s="1">
        <v>37</v>
      </c>
      <c r="B41" s="28" t="s">
        <v>118</v>
      </c>
      <c r="C41" s="29">
        <v>2019</v>
      </c>
      <c r="D41" s="19">
        <v>35</v>
      </c>
      <c r="E41" s="40">
        <v>4</v>
      </c>
      <c r="F41" s="30" t="s">
        <v>119</v>
      </c>
      <c r="G41" s="31">
        <v>15920</v>
      </c>
      <c r="H41" s="22"/>
      <c r="I41" s="139">
        <f t="shared" si="2"/>
        <v>0</v>
      </c>
      <c r="J41" s="58"/>
      <c r="K41" s="24"/>
      <c r="L41" s="142"/>
    </row>
    <row r="42" spans="1:12" ht="15.9" customHeight="1" x14ac:dyDescent="0.3">
      <c r="A42" s="1">
        <v>38</v>
      </c>
      <c r="B42" s="28" t="s">
        <v>120</v>
      </c>
      <c r="C42" s="29">
        <v>2019</v>
      </c>
      <c r="D42" s="19">
        <v>36</v>
      </c>
      <c r="E42" s="40">
        <v>4</v>
      </c>
      <c r="F42" s="30" t="s">
        <v>121</v>
      </c>
      <c r="G42" s="31">
        <v>25430</v>
      </c>
      <c r="H42" s="22"/>
      <c r="I42" s="139">
        <f t="shared" si="2"/>
        <v>0</v>
      </c>
      <c r="J42" s="58"/>
      <c r="K42" s="24"/>
      <c r="L42" s="142"/>
    </row>
    <row r="43" spans="1:12" ht="15.9" customHeight="1" x14ac:dyDescent="0.3">
      <c r="A43" s="1">
        <v>39</v>
      </c>
      <c r="B43" s="28" t="s">
        <v>122</v>
      </c>
      <c r="C43" s="29">
        <v>2019</v>
      </c>
      <c r="D43" s="19">
        <v>37</v>
      </c>
      <c r="E43" s="40">
        <v>4</v>
      </c>
      <c r="F43" s="30" t="s">
        <v>123</v>
      </c>
      <c r="G43" s="31">
        <v>33598</v>
      </c>
      <c r="H43" s="22"/>
      <c r="I43" s="139">
        <f t="shared" si="2"/>
        <v>0</v>
      </c>
      <c r="J43" s="58"/>
      <c r="K43" s="24"/>
      <c r="L43" s="142"/>
    </row>
    <row r="44" spans="1:12" ht="15.9" customHeight="1" x14ac:dyDescent="0.3">
      <c r="A44" s="1">
        <v>40</v>
      </c>
      <c r="B44" s="28" t="s">
        <v>124</v>
      </c>
      <c r="C44" s="29">
        <v>2019</v>
      </c>
      <c r="D44" s="19">
        <v>38</v>
      </c>
      <c r="E44" s="40">
        <v>4</v>
      </c>
      <c r="F44" s="30" t="s">
        <v>125</v>
      </c>
      <c r="G44" s="31">
        <v>20767</v>
      </c>
      <c r="H44" s="22"/>
      <c r="I44" s="139">
        <f t="shared" si="2"/>
        <v>0</v>
      </c>
      <c r="J44" s="58"/>
      <c r="K44" s="24"/>
      <c r="L44" s="142"/>
    </row>
    <row r="45" spans="1:12" ht="15.9" customHeight="1" x14ac:dyDescent="0.3">
      <c r="A45" s="1">
        <v>41</v>
      </c>
      <c r="B45" s="28" t="s">
        <v>32</v>
      </c>
      <c r="C45" s="29">
        <v>2019</v>
      </c>
      <c r="D45" s="19">
        <v>39</v>
      </c>
      <c r="E45" s="40">
        <v>4</v>
      </c>
      <c r="F45" s="30" t="s">
        <v>126</v>
      </c>
      <c r="G45" s="31">
        <v>1602</v>
      </c>
      <c r="H45" s="22"/>
      <c r="I45" s="139">
        <f t="shared" si="2"/>
        <v>0</v>
      </c>
      <c r="J45" s="58"/>
      <c r="K45" s="24"/>
      <c r="L45" s="142"/>
    </row>
    <row r="46" spans="1:12" ht="15.9" customHeight="1" x14ac:dyDescent="0.3">
      <c r="A46" s="1">
        <v>42</v>
      </c>
      <c r="B46" s="36" t="s">
        <v>147</v>
      </c>
      <c r="C46" s="33" t="s">
        <v>142</v>
      </c>
      <c r="D46" s="18" t="s">
        <v>142</v>
      </c>
      <c r="E46" s="29" t="s">
        <v>142</v>
      </c>
      <c r="F46" s="34" t="s">
        <v>128</v>
      </c>
      <c r="G46" s="58"/>
      <c r="H46" s="37"/>
      <c r="I46" s="38"/>
      <c r="J46" s="58"/>
      <c r="K46" s="37"/>
      <c r="L46" s="137"/>
    </row>
    <row r="47" spans="1:12" ht="31.6" customHeight="1" thickBot="1" x14ac:dyDescent="0.35">
      <c r="A47" s="1">
        <v>43</v>
      </c>
      <c r="B47" s="41" t="s">
        <v>79</v>
      </c>
      <c r="C47" s="42"/>
      <c r="D47" s="42">
        <v>21</v>
      </c>
      <c r="E47" s="42">
        <v>4</v>
      </c>
      <c r="F47" s="43"/>
      <c r="G47" s="44">
        <f>SUM(G25:G46)</f>
        <v>639394</v>
      </c>
      <c r="H47" s="45"/>
      <c r="I47" s="143">
        <f>SUM(I25:I46)</f>
        <v>0</v>
      </c>
      <c r="J47" s="44">
        <f>J37</f>
        <v>153390</v>
      </c>
      <c r="K47" s="45"/>
      <c r="L47" s="143">
        <f>L37+L46</f>
        <v>0</v>
      </c>
    </row>
    <row r="48" spans="1:12" ht="15.9" customHeight="1" thickBot="1" x14ac:dyDescent="0.35">
      <c r="A48" s="63"/>
      <c r="B48" s="48"/>
      <c r="C48" s="48"/>
      <c r="D48" s="50"/>
      <c r="E48" s="50"/>
      <c r="F48" s="48"/>
      <c r="G48" s="51"/>
      <c r="H48" s="64"/>
      <c r="I48" s="64"/>
      <c r="J48" s="53"/>
      <c r="K48" s="64"/>
      <c r="L48" s="64"/>
    </row>
    <row r="49" spans="1:12" ht="39.799999999999997" customHeight="1" thickBot="1" x14ac:dyDescent="0.35">
      <c r="A49" s="65" t="s">
        <v>167</v>
      </c>
      <c r="B49" s="55" t="s">
        <v>127</v>
      </c>
      <c r="C49" s="4" t="s">
        <v>135</v>
      </c>
      <c r="D49" s="4" t="s">
        <v>136</v>
      </c>
      <c r="E49" s="4" t="s">
        <v>52</v>
      </c>
      <c r="F49" s="5" t="s">
        <v>46</v>
      </c>
      <c r="G49" s="3" t="s">
        <v>171</v>
      </c>
      <c r="H49" s="6" t="s">
        <v>172</v>
      </c>
      <c r="I49" s="138" t="s">
        <v>173</v>
      </c>
      <c r="J49" s="3" t="s">
        <v>137</v>
      </c>
      <c r="K49" s="8" t="s">
        <v>174</v>
      </c>
      <c r="L49" s="147" t="s">
        <v>175</v>
      </c>
    </row>
    <row r="50" spans="1:12" ht="25.55" customHeight="1" x14ac:dyDescent="0.3">
      <c r="A50" s="1">
        <v>44</v>
      </c>
      <c r="B50" s="66" t="s">
        <v>39</v>
      </c>
      <c r="C50" s="10">
        <v>1985</v>
      </c>
      <c r="D50" s="10">
        <v>40</v>
      </c>
      <c r="E50" s="10">
        <v>1</v>
      </c>
      <c r="F50" s="67" t="s">
        <v>148</v>
      </c>
      <c r="G50" s="13">
        <v>133192</v>
      </c>
      <c r="H50" s="14"/>
      <c r="I50" s="139">
        <f>G50*H50</f>
        <v>0</v>
      </c>
      <c r="J50" s="57"/>
      <c r="K50" s="16"/>
      <c r="L50" s="140"/>
    </row>
    <row r="51" spans="1:12" ht="15.9" customHeight="1" x14ac:dyDescent="0.3">
      <c r="A51" s="1">
        <v>45</v>
      </c>
      <c r="B51" s="68" t="s">
        <v>40</v>
      </c>
      <c r="C51" s="18">
        <v>1985</v>
      </c>
      <c r="D51" s="18">
        <v>41</v>
      </c>
      <c r="E51" s="18">
        <v>1</v>
      </c>
      <c r="F51" s="69" t="s">
        <v>129</v>
      </c>
      <c r="G51" s="21">
        <v>19417</v>
      </c>
      <c r="H51" s="22"/>
      <c r="I51" s="139">
        <f t="shared" ref="I51:I59" si="3">G51*H51</f>
        <v>0</v>
      </c>
      <c r="J51" s="58"/>
      <c r="K51" s="24"/>
      <c r="L51" s="142"/>
    </row>
    <row r="52" spans="1:12" ht="15.9" customHeight="1" x14ac:dyDescent="0.3">
      <c r="A52" s="1">
        <v>46</v>
      </c>
      <c r="B52" s="68" t="s">
        <v>41</v>
      </c>
      <c r="C52" s="18">
        <v>1985</v>
      </c>
      <c r="D52" s="18">
        <v>42</v>
      </c>
      <c r="E52" s="18">
        <v>1</v>
      </c>
      <c r="F52" s="69" t="s">
        <v>130</v>
      </c>
      <c r="G52" s="21">
        <v>36640</v>
      </c>
      <c r="H52" s="22"/>
      <c r="I52" s="139">
        <f t="shared" si="3"/>
        <v>0</v>
      </c>
      <c r="J52" s="58"/>
      <c r="K52" s="24"/>
      <c r="L52" s="142"/>
    </row>
    <row r="53" spans="1:12" ht="15.9" customHeight="1" x14ac:dyDescent="0.3">
      <c r="A53" s="1">
        <v>47</v>
      </c>
      <c r="B53" s="70" t="s">
        <v>42</v>
      </c>
      <c r="C53" s="33">
        <v>1983</v>
      </c>
      <c r="D53" s="18">
        <v>43</v>
      </c>
      <c r="E53" s="33">
        <v>2</v>
      </c>
      <c r="F53" s="69" t="s">
        <v>131</v>
      </c>
      <c r="G53" s="21">
        <v>108503</v>
      </c>
      <c r="H53" s="22"/>
      <c r="I53" s="139">
        <f t="shared" si="3"/>
        <v>0</v>
      </c>
      <c r="J53" s="58"/>
      <c r="K53" s="24"/>
      <c r="L53" s="142"/>
    </row>
    <row r="54" spans="1:12" ht="15.9" customHeight="1" x14ac:dyDescent="0.3">
      <c r="A54" s="1">
        <v>48</v>
      </c>
      <c r="B54" s="68" t="s">
        <v>149</v>
      </c>
      <c r="C54" s="18">
        <v>2000</v>
      </c>
      <c r="D54" s="18">
        <v>44</v>
      </c>
      <c r="E54" s="18">
        <v>3</v>
      </c>
      <c r="F54" s="69" t="s">
        <v>132</v>
      </c>
      <c r="G54" s="21">
        <v>11003</v>
      </c>
      <c r="H54" s="22"/>
      <c r="I54" s="139">
        <f t="shared" si="3"/>
        <v>0</v>
      </c>
      <c r="J54" s="58"/>
      <c r="K54" s="24"/>
      <c r="L54" s="142"/>
    </row>
    <row r="55" spans="1:12" ht="15.9" customHeight="1" x14ac:dyDescent="0.3">
      <c r="A55" s="1">
        <v>49</v>
      </c>
      <c r="B55" s="71" t="s">
        <v>43</v>
      </c>
      <c r="C55" s="29">
        <v>1994</v>
      </c>
      <c r="D55" s="18">
        <v>45</v>
      </c>
      <c r="E55" s="29">
        <v>4</v>
      </c>
      <c r="F55" s="72" t="s">
        <v>133</v>
      </c>
      <c r="G55" s="31">
        <v>46887</v>
      </c>
      <c r="H55" s="22"/>
      <c r="I55" s="139">
        <f t="shared" si="3"/>
        <v>0</v>
      </c>
      <c r="J55" s="58"/>
      <c r="K55" s="24"/>
      <c r="L55" s="142"/>
    </row>
    <row r="56" spans="1:12" ht="15.9" customHeight="1" x14ac:dyDescent="0.3">
      <c r="A56" s="1">
        <v>50</v>
      </c>
      <c r="B56" s="68" t="s">
        <v>44</v>
      </c>
      <c r="C56" s="18">
        <v>2014</v>
      </c>
      <c r="D56" s="18">
        <v>46</v>
      </c>
      <c r="E56" s="18">
        <v>4</v>
      </c>
      <c r="F56" s="69" t="s">
        <v>133</v>
      </c>
      <c r="G56" s="21">
        <v>17220</v>
      </c>
      <c r="H56" s="22"/>
      <c r="I56" s="139">
        <f t="shared" si="3"/>
        <v>0</v>
      </c>
      <c r="J56" s="58"/>
      <c r="K56" s="24"/>
      <c r="L56" s="142"/>
    </row>
    <row r="57" spans="1:12" ht="15.9" customHeight="1" x14ac:dyDescent="0.3">
      <c r="A57" s="1">
        <v>51</v>
      </c>
      <c r="B57" s="68" t="s">
        <v>150</v>
      </c>
      <c r="C57" s="18">
        <v>1982</v>
      </c>
      <c r="D57" s="18">
        <v>47</v>
      </c>
      <c r="E57" s="18">
        <v>5</v>
      </c>
      <c r="F57" s="69" t="s">
        <v>151</v>
      </c>
      <c r="G57" s="21">
        <v>384999</v>
      </c>
      <c r="H57" s="22"/>
      <c r="I57" s="139">
        <f t="shared" si="3"/>
        <v>0</v>
      </c>
      <c r="J57" s="58"/>
      <c r="K57" s="24"/>
      <c r="L57" s="142"/>
    </row>
    <row r="58" spans="1:12" ht="19.5" customHeight="1" x14ac:dyDescent="0.3">
      <c r="A58" s="1">
        <v>52</v>
      </c>
      <c r="B58" s="73" t="s">
        <v>169</v>
      </c>
      <c r="C58" s="18">
        <v>1982</v>
      </c>
      <c r="D58" s="18">
        <v>48</v>
      </c>
      <c r="E58" s="18">
        <v>5</v>
      </c>
      <c r="F58" s="69" t="s">
        <v>152</v>
      </c>
      <c r="G58" s="21">
        <v>26048</v>
      </c>
      <c r="H58" s="22"/>
      <c r="I58" s="139">
        <f t="shared" si="3"/>
        <v>0</v>
      </c>
      <c r="J58" s="62">
        <v>257000</v>
      </c>
      <c r="K58" s="22"/>
      <c r="L58" s="139">
        <f>J58*K58</f>
        <v>0</v>
      </c>
    </row>
    <row r="59" spans="1:12" ht="15.9" customHeight="1" x14ac:dyDescent="0.3">
      <c r="A59" s="1">
        <v>53</v>
      </c>
      <c r="B59" s="70" t="s">
        <v>45</v>
      </c>
      <c r="C59" s="33">
        <v>2017</v>
      </c>
      <c r="D59" s="18">
        <v>49</v>
      </c>
      <c r="E59" s="33">
        <v>5</v>
      </c>
      <c r="F59" s="74" t="s">
        <v>153</v>
      </c>
      <c r="G59" s="35">
        <v>111829</v>
      </c>
      <c r="H59" s="22"/>
      <c r="I59" s="139">
        <f t="shared" si="3"/>
        <v>0</v>
      </c>
      <c r="J59" s="58"/>
      <c r="K59" s="24"/>
      <c r="L59" s="142"/>
    </row>
    <row r="60" spans="1:12" ht="15.9" customHeight="1" x14ac:dyDescent="0.3">
      <c r="A60" s="1">
        <v>54</v>
      </c>
      <c r="B60" s="73" t="s">
        <v>154</v>
      </c>
      <c r="C60" s="18" t="s">
        <v>142</v>
      </c>
      <c r="D60" s="18" t="s">
        <v>142</v>
      </c>
      <c r="E60" s="18" t="s">
        <v>142</v>
      </c>
      <c r="F60" s="69" t="s">
        <v>134</v>
      </c>
      <c r="G60" s="58"/>
      <c r="H60" s="37"/>
      <c r="I60" s="38"/>
      <c r="J60" s="58"/>
      <c r="K60" s="37"/>
      <c r="L60" s="137"/>
    </row>
    <row r="61" spans="1:12" ht="25.55" customHeight="1" thickBot="1" x14ac:dyDescent="0.35">
      <c r="A61" s="1">
        <v>55</v>
      </c>
      <c r="B61" s="41" t="s">
        <v>79</v>
      </c>
      <c r="C61" s="42"/>
      <c r="D61" s="42">
        <v>10</v>
      </c>
      <c r="E61" s="42">
        <v>5</v>
      </c>
      <c r="F61" s="43"/>
      <c r="G61" s="44">
        <f>SUM(G50:G60)</f>
        <v>895738</v>
      </c>
      <c r="H61" s="75"/>
      <c r="I61" s="144">
        <f>SUM(I50:I60)</f>
        <v>0</v>
      </c>
      <c r="J61" s="44">
        <f>J58</f>
        <v>257000</v>
      </c>
      <c r="K61" s="75"/>
      <c r="L61" s="144">
        <f>L58+L60</f>
        <v>0</v>
      </c>
    </row>
    <row r="62" spans="1:12" ht="15.9" customHeight="1" thickBot="1" x14ac:dyDescent="0.35">
      <c r="A62" s="63"/>
      <c r="B62" s="76"/>
      <c r="C62" s="76"/>
      <c r="D62" s="77"/>
      <c r="E62" s="77"/>
      <c r="F62" s="76"/>
      <c r="G62" s="78"/>
      <c r="H62" s="64"/>
      <c r="I62" s="64"/>
      <c r="J62" s="79"/>
      <c r="K62" s="64"/>
      <c r="L62" s="64"/>
    </row>
    <row r="63" spans="1:12" ht="43.55" customHeight="1" thickBot="1" x14ac:dyDescent="0.35">
      <c r="A63" s="65" t="s">
        <v>167</v>
      </c>
      <c r="B63" s="55" t="s">
        <v>53</v>
      </c>
      <c r="C63" s="4" t="s">
        <v>135</v>
      </c>
      <c r="D63" s="4" t="s">
        <v>136</v>
      </c>
      <c r="E63" s="4" t="s">
        <v>52</v>
      </c>
      <c r="F63" s="5" t="s">
        <v>46</v>
      </c>
      <c r="G63" s="3" t="s">
        <v>171</v>
      </c>
      <c r="H63" s="6" t="s">
        <v>172</v>
      </c>
      <c r="I63" s="138" t="s">
        <v>173</v>
      </c>
      <c r="J63" s="3" t="s">
        <v>137</v>
      </c>
      <c r="K63" s="8" t="s">
        <v>174</v>
      </c>
      <c r="L63" s="147" t="s">
        <v>175</v>
      </c>
    </row>
    <row r="64" spans="1:12" ht="15.9" customHeight="1" x14ac:dyDescent="0.3">
      <c r="A64" s="1">
        <v>56</v>
      </c>
      <c r="B64" s="56" t="s">
        <v>1</v>
      </c>
      <c r="C64" s="10">
        <v>1968</v>
      </c>
      <c r="D64" s="10">
        <v>50</v>
      </c>
      <c r="E64" s="11">
        <v>1</v>
      </c>
      <c r="F64" s="12" t="s">
        <v>55</v>
      </c>
      <c r="G64" s="80">
        <v>65000</v>
      </c>
      <c r="H64" s="81"/>
      <c r="I64" s="139">
        <f t="shared" ref="I64:I70" si="4">G64*H64</f>
        <v>0</v>
      </c>
      <c r="J64" s="57"/>
      <c r="K64" s="118"/>
      <c r="L64" s="148"/>
    </row>
    <row r="65" spans="1:12" ht="15.9" customHeight="1" x14ac:dyDescent="0.3">
      <c r="A65" s="1">
        <v>57</v>
      </c>
      <c r="B65" s="17" t="s">
        <v>3</v>
      </c>
      <c r="C65" s="18">
        <v>2009</v>
      </c>
      <c r="D65" s="18">
        <v>51</v>
      </c>
      <c r="E65" s="19">
        <v>1</v>
      </c>
      <c r="F65" s="20" t="s">
        <v>57</v>
      </c>
      <c r="G65" s="82">
        <v>1000</v>
      </c>
      <c r="H65" s="83"/>
      <c r="I65" s="139">
        <f t="shared" si="4"/>
        <v>0</v>
      </c>
      <c r="J65" s="58"/>
      <c r="K65" s="119"/>
      <c r="L65" s="145"/>
    </row>
    <row r="66" spans="1:12" ht="15.9" customHeight="1" x14ac:dyDescent="0.3">
      <c r="A66" s="1">
        <v>58</v>
      </c>
      <c r="B66" s="32" t="s">
        <v>4</v>
      </c>
      <c r="C66" s="33">
        <v>1968</v>
      </c>
      <c r="D66" s="18">
        <v>52</v>
      </c>
      <c r="E66" s="39">
        <v>1</v>
      </c>
      <c r="F66" s="34" t="s">
        <v>60</v>
      </c>
      <c r="G66" s="84">
        <v>54344</v>
      </c>
      <c r="H66" s="83"/>
      <c r="I66" s="139">
        <f t="shared" si="4"/>
        <v>0</v>
      </c>
      <c r="J66" s="58"/>
      <c r="K66" s="119"/>
      <c r="L66" s="145"/>
    </row>
    <row r="67" spans="1:12" ht="15.9" customHeight="1" x14ac:dyDescent="0.3">
      <c r="A67" s="1">
        <v>59</v>
      </c>
      <c r="B67" s="32" t="s">
        <v>6</v>
      </c>
      <c r="C67" s="33">
        <v>1965</v>
      </c>
      <c r="D67" s="18">
        <v>53</v>
      </c>
      <c r="E67" s="39">
        <v>1</v>
      </c>
      <c r="F67" s="34" t="s">
        <v>62</v>
      </c>
      <c r="G67" s="84">
        <v>18304</v>
      </c>
      <c r="H67" s="83"/>
      <c r="I67" s="139">
        <f t="shared" si="4"/>
        <v>0</v>
      </c>
      <c r="J67" s="58"/>
      <c r="K67" s="119"/>
      <c r="L67" s="145"/>
    </row>
    <row r="68" spans="1:12" ht="14.25" customHeight="1" x14ac:dyDescent="0.3">
      <c r="A68" s="1">
        <v>60</v>
      </c>
      <c r="B68" s="32" t="s">
        <v>7</v>
      </c>
      <c r="C68" s="33">
        <v>2016</v>
      </c>
      <c r="D68" s="18">
        <v>54</v>
      </c>
      <c r="E68" s="39">
        <v>1</v>
      </c>
      <c r="F68" s="34" t="s">
        <v>64</v>
      </c>
      <c r="G68" s="84">
        <v>26115</v>
      </c>
      <c r="H68" s="83"/>
      <c r="I68" s="139">
        <f t="shared" si="4"/>
        <v>0</v>
      </c>
      <c r="J68" s="58"/>
      <c r="K68" s="119"/>
      <c r="L68" s="145"/>
    </row>
    <row r="69" spans="1:12" ht="15.9" customHeight="1" x14ac:dyDescent="0.3">
      <c r="A69" s="1">
        <v>61</v>
      </c>
      <c r="B69" s="32" t="s">
        <v>9</v>
      </c>
      <c r="C69" s="33">
        <v>2009</v>
      </c>
      <c r="D69" s="18">
        <v>55</v>
      </c>
      <c r="E69" s="39">
        <v>1</v>
      </c>
      <c r="F69" s="85" t="s">
        <v>66</v>
      </c>
      <c r="G69" s="84">
        <v>87637</v>
      </c>
      <c r="H69" s="83"/>
      <c r="I69" s="139">
        <f t="shared" si="4"/>
        <v>0</v>
      </c>
      <c r="J69" s="58"/>
      <c r="K69" s="119"/>
      <c r="L69" s="145"/>
    </row>
    <row r="70" spans="1:12" ht="15.9" customHeight="1" x14ac:dyDescent="0.3">
      <c r="A70" s="1">
        <v>62</v>
      </c>
      <c r="B70" s="32" t="s">
        <v>155</v>
      </c>
      <c r="C70" s="33">
        <v>2017</v>
      </c>
      <c r="D70" s="18">
        <v>56</v>
      </c>
      <c r="E70" s="39">
        <v>1</v>
      </c>
      <c r="F70" s="34" t="s">
        <v>68</v>
      </c>
      <c r="G70" s="84">
        <v>64422</v>
      </c>
      <c r="H70" s="83"/>
      <c r="I70" s="139">
        <f t="shared" si="4"/>
        <v>0</v>
      </c>
      <c r="J70" s="58"/>
      <c r="K70" s="119"/>
      <c r="L70" s="145"/>
    </row>
    <row r="71" spans="1:12" ht="15.9" customHeight="1" x14ac:dyDescent="0.3">
      <c r="A71" s="1">
        <v>63</v>
      </c>
      <c r="B71" s="86" t="s">
        <v>146</v>
      </c>
      <c r="C71" s="33">
        <v>2014</v>
      </c>
      <c r="D71" s="18">
        <v>57</v>
      </c>
      <c r="E71" s="39">
        <v>1</v>
      </c>
      <c r="F71" s="34" t="s">
        <v>70</v>
      </c>
      <c r="G71" s="122"/>
      <c r="H71" s="119"/>
      <c r="I71" s="145"/>
      <c r="J71" s="62">
        <v>163915</v>
      </c>
      <c r="K71" s="83"/>
      <c r="L71" s="139">
        <f t="shared" ref="L71" si="5">J71*K71</f>
        <v>0</v>
      </c>
    </row>
    <row r="72" spans="1:12" ht="15.9" customHeight="1" x14ac:dyDescent="0.3">
      <c r="A72" s="1">
        <v>64</v>
      </c>
      <c r="B72" s="36" t="s">
        <v>156</v>
      </c>
      <c r="C72" s="33" t="s">
        <v>142</v>
      </c>
      <c r="D72" s="33" t="s">
        <v>142</v>
      </c>
      <c r="E72" s="33" t="s">
        <v>142</v>
      </c>
      <c r="F72" s="34" t="s">
        <v>73</v>
      </c>
      <c r="G72" s="58"/>
      <c r="H72" s="37"/>
      <c r="I72" s="38"/>
      <c r="J72" s="58"/>
      <c r="K72" s="37"/>
      <c r="L72" s="137"/>
    </row>
    <row r="73" spans="1:12" ht="15.9" customHeight="1" x14ac:dyDescent="0.3">
      <c r="A73" s="1">
        <v>65</v>
      </c>
      <c r="B73" s="32" t="s">
        <v>157</v>
      </c>
      <c r="C73" s="33">
        <v>2014</v>
      </c>
      <c r="D73" s="18">
        <v>58</v>
      </c>
      <c r="E73" s="39">
        <v>2</v>
      </c>
      <c r="F73" s="34" t="s">
        <v>14</v>
      </c>
      <c r="G73" s="84">
        <v>68805</v>
      </c>
      <c r="H73" s="83"/>
      <c r="I73" s="139">
        <f t="shared" ref="I73:I74" si="6">G73*H73</f>
        <v>0</v>
      </c>
      <c r="J73" s="58"/>
      <c r="K73" s="119"/>
      <c r="L73" s="145"/>
    </row>
    <row r="74" spans="1:12" ht="15.9" customHeight="1" x14ac:dyDescent="0.3">
      <c r="A74" s="1">
        <v>66</v>
      </c>
      <c r="B74" s="87" t="s">
        <v>77</v>
      </c>
      <c r="C74" s="88">
        <v>2018</v>
      </c>
      <c r="D74" s="89">
        <v>59</v>
      </c>
      <c r="E74" s="90">
        <v>2</v>
      </c>
      <c r="F74" s="91" t="s">
        <v>158</v>
      </c>
      <c r="G74" s="92">
        <v>37585</v>
      </c>
      <c r="H74" s="93"/>
      <c r="I74" s="139">
        <f t="shared" si="6"/>
        <v>0</v>
      </c>
      <c r="J74" s="120"/>
      <c r="K74" s="121"/>
      <c r="L74" s="149"/>
    </row>
    <row r="75" spans="1:12" s="124" customFormat="1" ht="30.8" customHeight="1" thickBot="1" x14ac:dyDescent="0.25">
      <c r="A75" s="1">
        <v>67</v>
      </c>
      <c r="B75" s="41" t="s">
        <v>79</v>
      </c>
      <c r="C75" s="42"/>
      <c r="D75" s="42">
        <v>10</v>
      </c>
      <c r="E75" s="42">
        <v>2</v>
      </c>
      <c r="F75" s="43"/>
      <c r="G75" s="44">
        <f>SUM(G64:G74)</f>
        <v>423212</v>
      </c>
      <c r="H75" s="75"/>
      <c r="I75" s="144">
        <f>SUM(I64:I74)</f>
        <v>0</v>
      </c>
      <c r="J75" s="44">
        <f>J71</f>
        <v>163915</v>
      </c>
      <c r="K75" s="75"/>
      <c r="L75" s="144">
        <f>L71+L72</f>
        <v>0</v>
      </c>
    </row>
    <row r="76" spans="1:12" ht="15.9" customHeight="1" thickBot="1" x14ac:dyDescent="0.35">
      <c r="A76" s="63"/>
      <c r="B76" s="76"/>
      <c r="C76" s="76"/>
      <c r="D76" s="77"/>
      <c r="E76" s="77"/>
      <c r="F76" s="76"/>
      <c r="G76" s="78"/>
      <c r="H76" s="64"/>
      <c r="I76" s="64"/>
      <c r="J76" s="79"/>
      <c r="K76" s="64"/>
      <c r="L76" s="64"/>
    </row>
    <row r="77" spans="1:12" ht="38.950000000000003" customHeight="1" thickBot="1" x14ac:dyDescent="0.35">
      <c r="A77" s="65" t="s">
        <v>167</v>
      </c>
      <c r="B77" s="94" t="s">
        <v>81</v>
      </c>
      <c r="C77" s="7" t="s">
        <v>135</v>
      </c>
      <c r="D77" s="7" t="s">
        <v>136</v>
      </c>
      <c r="E77" s="7" t="s">
        <v>52</v>
      </c>
      <c r="F77" s="65" t="s">
        <v>46</v>
      </c>
      <c r="G77" s="3" t="s">
        <v>171</v>
      </c>
      <c r="H77" s="6" t="s">
        <v>172</v>
      </c>
      <c r="I77" s="138" t="s">
        <v>173</v>
      </c>
      <c r="J77" s="3" t="s">
        <v>137</v>
      </c>
      <c r="K77" s="8" t="s">
        <v>174</v>
      </c>
      <c r="L77" s="147" t="s">
        <v>175</v>
      </c>
    </row>
    <row r="78" spans="1:12" x14ac:dyDescent="0.3">
      <c r="A78" s="95">
        <v>68</v>
      </c>
      <c r="B78" s="56" t="s">
        <v>17</v>
      </c>
      <c r="C78" s="10">
        <v>1973</v>
      </c>
      <c r="D78" s="10">
        <v>60</v>
      </c>
      <c r="E78" s="11">
        <v>1</v>
      </c>
      <c r="F78" s="12" t="s">
        <v>82</v>
      </c>
      <c r="G78" s="80">
        <v>35500</v>
      </c>
      <c r="H78" s="81"/>
      <c r="I78" s="139">
        <f t="shared" ref="I78:I85" si="7">G78*H78</f>
        <v>0</v>
      </c>
      <c r="J78" s="123"/>
      <c r="K78" s="118"/>
      <c r="L78" s="148"/>
    </row>
    <row r="79" spans="1:12" x14ac:dyDescent="0.3">
      <c r="A79" s="95">
        <v>69</v>
      </c>
      <c r="B79" s="32" t="s">
        <v>159</v>
      </c>
      <c r="C79" s="33">
        <v>2017</v>
      </c>
      <c r="D79" s="18">
        <v>61</v>
      </c>
      <c r="E79" s="39">
        <v>2</v>
      </c>
      <c r="F79" s="34" t="s">
        <v>83</v>
      </c>
      <c r="G79" s="84">
        <v>69340</v>
      </c>
      <c r="H79" s="83"/>
      <c r="I79" s="139">
        <f t="shared" si="7"/>
        <v>0</v>
      </c>
      <c r="J79" s="58"/>
      <c r="K79" s="119"/>
      <c r="L79" s="145"/>
    </row>
    <row r="80" spans="1:12" x14ac:dyDescent="0.3">
      <c r="A80" s="95">
        <v>70</v>
      </c>
      <c r="B80" s="32" t="s">
        <v>48</v>
      </c>
      <c r="C80" s="33">
        <v>1999</v>
      </c>
      <c r="D80" s="18">
        <v>62</v>
      </c>
      <c r="E80" s="39">
        <v>3</v>
      </c>
      <c r="F80" s="34" t="s">
        <v>84</v>
      </c>
      <c r="G80" s="84">
        <v>75000</v>
      </c>
      <c r="H80" s="83"/>
      <c r="I80" s="139">
        <f t="shared" si="7"/>
        <v>0</v>
      </c>
      <c r="J80" s="58"/>
      <c r="K80" s="119"/>
      <c r="L80" s="145"/>
    </row>
    <row r="81" spans="1:12" x14ac:dyDescent="0.3">
      <c r="A81" s="95">
        <v>71</v>
      </c>
      <c r="B81" s="32" t="s">
        <v>19</v>
      </c>
      <c r="C81" s="33">
        <v>2007</v>
      </c>
      <c r="D81" s="18">
        <v>63</v>
      </c>
      <c r="E81" s="39">
        <v>3</v>
      </c>
      <c r="F81" s="34" t="s">
        <v>85</v>
      </c>
      <c r="G81" s="84">
        <v>121700</v>
      </c>
      <c r="H81" s="83"/>
      <c r="I81" s="139">
        <f t="shared" si="7"/>
        <v>0</v>
      </c>
      <c r="J81" s="58"/>
      <c r="K81" s="119"/>
      <c r="L81" s="145"/>
    </row>
    <row r="82" spans="1:12" x14ac:dyDescent="0.3">
      <c r="A82" s="95">
        <v>72</v>
      </c>
      <c r="B82" s="32" t="s">
        <v>22</v>
      </c>
      <c r="C82" s="33">
        <v>2016</v>
      </c>
      <c r="D82" s="18">
        <v>64</v>
      </c>
      <c r="E82" s="39">
        <v>3</v>
      </c>
      <c r="F82" s="34" t="s">
        <v>87</v>
      </c>
      <c r="G82" s="84">
        <v>57424</v>
      </c>
      <c r="H82" s="83"/>
      <c r="I82" s="139">
        <f t="shared" si="7"/>
        <v>0</v>
      </c>
      <c r="J82" s="58"/>
      <c r="K82" s="119"/>
      <c r="L82" s="145"/>
    </row>
    <row r="83" spans="1:12" x14ac:dyDescent="0.3">
      <c r="A83" s="95">
        <v>73</v>
      </c>
      <c r="B83" s="32" t="s">
        <v>89</v>
      </c>
      <c r="C83" s="33">
        <v>1952</v>
      </c>
      <c r="D83" s="18">
        <v>65</v>
      </c>
      <c r="E83" s="39">
        <v>3</v>
      </c>
      <c r="F83" s="34" t="s">
        <v>90</v>
      </c>
      <c r="G83" s="84">
        <v>29752</v>
      </c>
      <c r="H83" s="83"/>
      <c r="I83" s="139">
        <f t="shared" si="7"/>
        <v>0</v>
      </c>
      <c r="J83" s="58"/>
      <c r="K83" s="119"/>
      <c r="L83" s="145"/>
    </row>
    <row r="84" spans="1:12" x14ac:dyDescent="0.3">
      <c r="A84" s="95">
        <v>74</v>
      </c>
      <c r="B84" s="32" t="s">
        <v>92</v>
      </c>
      <c r="C84" s="33">
        <v>2017</v>
      </c>
      <c r="D84" s="18">
        <v>66</v>
      </c>
      <c r="E84" s="39">
        <v>4</v>
      </c>
      <c r="F84" s="34" t="s">
        <v>93</v>
      </c>
      <c r="G84" s="84">
        <v>28368</v>
      </c>
      <c r="H84" s="83"/>
      <c r="I84" s="139">
        <f t="shared" si="7"/>
        <v>0</v>
      </c>
      <c r="J84" s="58"/>
      <c r="K84" s="119"/>
      <c r="L84" s="145"/>
    </row>
    <row r="85" spans="1:12" x14ac:dyDescent="0.3">
      <c r="A85" s="95">
        <v>75</v>
      </c>
      <c r="B85" s="32" t="s">
        <v>23</v>
      </c>
      <c r="C85" s="33">
        <v>1995</v>
      </c>
      <c r="D85" s="18">
        <v>67</v>
      </c>
      <c r="E85" s="39">
        <v>5</v>
      </c>
      <c r="F85" s="34" t="s">
        <v>96</v>
      </c>
      <c r="G85" s="84">
        <v>269451</v>
      </c>
      <c r="H85" s="83"/>
      <c r="I85" s="139">
        <f t="shared" si="7"/>
        <v>0</v>
      </c>
      <c r="J85" s="58"/>
      <c r="K85" s="119"/>
      <c r="L85" s="145"/>
    </row>
    <row r="86" spans="1:12" ht="13.6" customHeight="1" x14ac:dyDescent="0.3">
      <c r="A86" s="95">
        <v>76</v>
      </c>
      <c r="B86" s="96" t="s">
        <v>12</v>
      </c>
      <c r="C86" s="33">
        <v>2016</v>
      </c>
      <c r="D86" s="18">
        <v>68</v>
      </c>
      <c r="E86" s="39">
        <v>5</v>
      </c>
      <c r="F86" s="97" t="s">
        <v>96</v>
      </c>
      <c r="G86" s="122"/>
      <c r="H86" s="119"/>
      <c r="I86" s="145"/>
      <c r="J86" s="62">
        <v>204260</v>
      </c>
      <c r="K86" s="83"/>
      <c r="L86" s="139">
        <f t="shared" ref="L86" si="8">J86*K86</f>
        <v>0</v>
      </c>
    </row>
    <row r="87" spans="1:12" ht="24.05" customHeight="1" x14ac:dyDescent="0.3">
      <c r="A87" s="95">
        <v>77</v>
      </c>
      <c r="B87" s="98" t="s">
        <v>160</v>
      </c>
      <c r="C87" s="33">
        <v>1999</v>
      </c>
      <c r="D87" s="18">
        <v>69</v>
      </c>
      <c r="E87" s="33">
        <v>5</v>
      </c>
      <c r="F87" s="97" t="s">
        <v>97</v>
      </c>
      <c r="G87" s="35">
        <v>26250</v>
      </c>
      <c r="H87" s="83"/>
      <c r="I87" s="139">
        <f t="shared" ref="I87" si="9">G87*H87</f>
        <v>0</v>
      </c>
      <c r="J87" s="58"/>
      <c r="K87" s="119"/>
      <c r="L87" s="145"/>
    </row>
    <row r="88" spans="1:12" ht="22.6" customHeight="1" x14ac:dyDescent="0.3">
      <c r="A88" s="95">
        <v>78</v>
      </c>
      <c r="B88" s="25" t="s">
        <v>161</v>
      </c>
      <c r="C88" s="18" t="s">
        <v>142</v>
      </c>
      <c r="D88" s="18" t="s">
        <v>142</v>
      </c>
      <c r="E88" s="18" t="s">
        <v>142</v>
      </c>
      <c r="F88" s="20" t="s">
        <v>99</v>
      </c>
      <c r="G88" s="58"/>
      <c r="H88" s="37"/>
      <c r="I88" s="38"/>
      <c r="J88" s="58"/>
      <c r="K88" s="37"/>
      <c r="L88" s="137"/>
    </row>
    <row r="89" spans="1:12" s="124" customFormat="1" ht="28" customHeight="1" thickBot="1" x14ac:dyDescent="0.25">
      <c r="A89" s="95">
        <v>79</v>
      </c>
      <c r="B89" s="41" t="s">
        <v>79</v>
      </c>
      <c r="C89" s="42"/>
      <c r="D89" s="42">
        <v>10</v>
      </c>
      <c r="E89" s="42">
        <v>5</v>
      </c>
      <c r="F89" s="43"/>
      <c r="G89" s="44">
        <f>SUM(G78:G88)</f>
        <v>712785</v>
      </c>
      <c r="H89" s="75"/>
      <c r="I89" s="144">
        <f>SUM(I78:I88)</f>
        <v>0</v>
      </c>
      <c r="J89" s="44">
        <f>J86</f>
        <v>204260</v>
      </c>
      <c r="K89" s="75"/>
      <c r="L89" s="144">
        <f>L86+L88</f>
        <v>0</v>
      </c>
    </row>
    <row r="90" spans="1:12" ht="15.9" customHeight="1" thickBot="1" x14ac:dyDescent="0.35">
      <c r="A90" s="63"/>
      <c r="B90" s="76"/>
      <c r="C90" s="76"/>
      <c r="D90" s="77"/>
      <c r="E90" s="77"/>
      <c r="F90" s="76"/>
      <c r="G90" s="78"/>
      <c r="H90" s="64"/>
      <c r="I90" s="64"/>
      <c r="J90" s="79"/>
      <c r="K90" s="64"/>
      <c r="L90" s="64"/>
    </row>
    <row r="91" spans="1:12" ht="38.299999999999997" customHeight="1" thickBot="1" x14ac:dyDescent="0.35">
      <c r="A91" s="3" t="s">
        <v>167</v>
      </c>
      <c r="B91" s="55" t="s">
        <v>105</v>
      </c>
      <c r="C91" s="4" t="s">
        <v>135</v>
      </c>
      <c r="D91" s="4" t="s">
        <v>136</v>
      </c>
      <c r="E91" s="4" t="s">
        <v>52</v>
      </c>
      <c r="F91" s="5" t="s">
        <v>46</v>
      </c>
      <c r="G91" s="3" t="s">
        <v>171</v>
      </c>
      <c r="H91" s="6" t="s">
        <v>172</v>
      </c>
      <c r="I91" s="138" t="s">
        <v>173</v>
      </c>
      <c r="J91" s="3" t="s">
        <v>137</v>
      </c>
      <c r="K91" s="8" t="s">
        <v>174</v>
      </c>
      <c r="L91" s="147" t="s">
        <v>175</v>
      </c>
    </row>
    <row r="92" spans="1:12" ht="20.3" customHeight="1" x14ac:dyDescent="0.3">
      <c r="A92" s="1">
        <v>80</v>
      </c>
      <c r="B92" s="56" t="s">
        <v>28</v>
      </c>
      <c r="C92" s="10">
        <v>2006</v>
      </c>
      <c r="D92" s="99">
        <v>70</v>
      </c>
      <c r="E92" s="100">
        <v>1</v>
      </c>
      <c r="F92" s="12" t="s">
        <v>106</v>
      </c>
      <c r="G92" s="101">
        <v>140000</v>
      </c>
      <c r="H92" s="102"/>
      <c r="I92" s="139">
        <f t="shared" ref="I92:I93" si="10">G92*H92</f>
        <v>0</v>
      </c>
      <c r="J92" s="126"/>
      <c r="K92" s="127"/>
      <c r="L92" s="150"/>
    </row>
    <row r="93" spans="1:12" ht="27.5" x14ac:dyDescent="0.3">
      <c r="A93" s="1">
        <v>81</v>
      </c>
      <c r="B93" s="103" t="s">
        <v>162</v>
      </c>
      <c r="C93" s="33">
        <v>2017</v>
      </c>
      <c r="D93" s="18">
        <v>71</v>
      </c>
      <c r="E93" s="18">
        <v>1</v>
      </c>
      <c r="F93" s="104" t="s">
        <v>107</v>
      </c>
      <c r="G93" s="21">
        <v>172832</v>
      </c>
      <c r="H93" s="105"/>
      <c r="I93" s="139">
        <f t="shared" si="10"/>
        <v>0</v>
      </c>
      <c r="J93" s="125"/>
      <c r="K93" s="128"/>
      <c r="L93" s="151"/>
    </row>
    <row r="94" spans="1:12" ht="16.55" customHeight="1" x14ac:dyDescent="0.3">
      <c r="A94" s="1">
        <v>82</v>
      </c>
      <c r="B94" s="25" t="s">
        <v>163</v>
      </c>
      <c r="C94" s="18" t="s">
        <v>142</v>
      </c>
      <c r="D94" s="18" t="s">
        <v>142</v>
      </c>
      <c r="E94" s="33" t="s">
        <v>142</v>
      </c>
      <c r="F94" s="20" t="s">
        <v>106</v>
      </c>
      <c r="G94" s="125"/>
      <c r="H94" s="37">
        <v>1</v>
      </c>
      <c r="I94" s="38"/>
      <c r="J94" s="125"/>
      <c r="K94" s="37"/>
      <c r="L94" s="137"/>
    </row>
    <row r="95" spans="1:12" s="124" customFormat="1" ht="19.5" customHeight="1" thickBot="1" x14ac:dyDescent="0.25">
      <c r="A95" s="1">
        <v>83</v>
      </c>
      <c r="B95" s="41" t="s">
        <v>79</v>
      </c>
      <c r="C95" s="42"/>
      <c r="D95" s="42">
        <v>2</v>
      </c>
      <c r="E95" s="42">
        <v>1</v>
      </c>
      <c r="F95" s="43"/>
      <c r="G95" s="44">
        <f>SUM(G92:G94)</f>
        <v>312832</v>
      </c>
      <c r="H95" s="45"/>
      <c r="I95" s="143">
        <f>SUM(I92:I94)</f>
        <v>0</v>
      </c>
      <c r="J95" s="153"/>
      <c r="K95" s="45"/>
      <c r="L95" s="152">
        <f>L94</f>
        <v>0</v>
      </c>
    </row>
    <row r="96" spans="1:12" ht="19" customHeight="1" thickBot="1" x14ac:dyDescent="0.35">
      <c r="A96" s="63"/>
      <c r="B96" s="76"/>
      <c r="C96" s="76"/>
      <c r="D96" s="107"/>
      <c r="E96" s="107"/>
      <c r="F96" s="108"/>
      <c r="G96" s="109"/>
      <c r="H96" s="64"/>
      <c r="I96" s="64"/>
      <c r="J96" s="108"/>
      <c r="K96" s="64"/>
      <c r="L96" s="64"/>
    </row>
    <row r="97" spans="1:12" ht="40.6" customHeight="1" thickBot="1" x14ac:dyDescent="0.35">
      <c r="A97" s="3" t="s">
        <v>167</v>
      </c>
      <c r="B97" s="55" t="s">
        <v>109</v>
      </c>
      <c r="C97" s="4" t="s">
        <v>135</v>
      </c>
      <c r="D97" s="4" t="s">
        <v>136</v>
      </c>
      <c r="E97" s="4" t="s">
        <v>52</v>
      </c>
      <c r="F97" s="5" t="s">
        <v>46</v>
      </c>
      <c r="G97" s="3" t="s">
        <v>171</v>
      </c>
      <c r="H97" s="6" t="s">
        <v>172</v>
      </c>
      <c r="I97" s="138" t="s">
        <v>173</v>
      </c>
      <c r="J97" s="3" t="s">
        <v>137</v>
      </c>
      <c r="K97" s="8" t="s">
        <v>174</v>
      </c>
      <c r="L97" s="147" t="s">
        <v>175</v>
      </c>
    </row>
    <row r="98" spans="1:12" ht="20.3" customHeight="1" x14ac:dyDescent="0.3">
      <c r="A98" s="1">
        <v>84</v>
      </c>
      <c r="B98" s="110" t="s">
        <v>111</v>
      </c>
      <c r="C98" s="99">
        <v>1965</v>
      </c>
      <c r="D98" s="99">
        <v>72</v>
      </c>
      <c r="E98" s="99" t="s">
        <v>142</v>
      </c>
      <c r="F98" s="12" t="s">
        <v>112</v>
      </c>
      <c r="G98" s="80">
        <v>531000</v>
      </c>
      <c r="H98" s="81"/>
      <c r="I98" s="139">
        <f t="shared" ref="I98:I101" si="11">G98*H98</f>
        <v>0</v>
      </c>
      <c r="J98" s="57"/>
      <c r="K98" s="118"/>
      <c r="L98" s="148"/>
    </row>
    <row r="99" spans="1:12" ht="25.55" customHeight="1" x14ac:dyDescent="0.3">
      <c r="A99" s="1">
        <v>85</v>
      </c>
      <c r="B99" s="111" t="s">
        <v>170</v>
      </c>
      <c r="C99" s="18">
        <v>1999</v>
      </c>
      <c r="D99" s="29">
        <v>73</v>
      </c>
      <c r="E99" s="99" t="s">
        <v>142</v>
      </c>
      <c r="F99" s="112" t="s">
        <v>164</v>
      </c>
      <c r="G99" s="21">
        <v>27450</v>
      </c>
      <c r="H99" s="83"/>
      <c r="I99" s="139">
        <f t="shared" si="11"/>
        <v>0</v>
      </c>
      <c r="J99" s="21">
        <v>461210</v>
      </c>
      <c r="K99" s="83"/>
      <c r="L99" s="139">
        <f t="shared" ref="L99" si="12">J99*K99</f>
        <v>0</v>
      </c>
    </row>
    <row r="100" spans="1:12" ht="17.2" customHeight="1" x14ac:dyDescent="0.3">
      <c r="A100" s="1">
        <v>86</v>
      </c>
      <c r="B100" s="32" t="s">
        <v>30</v>
      </c>
      <c r="C100" s="33">
        <v>2004</v>
      </c>
      <c r="D100" s="39">
        <v>74</v>
      </c>
      <c r="E100" s="99" t="s">
        <v>142</v>
      </c>
      <c r="F100" s="34" t="s">
        <v>31</v>
      </c>
      <c r="G100" s="84">
        <v>66571</v>
      </c>
      <c r="H100" s="83"/>
      <c r="I100" s="139">
        <f t="shared" si="11"/>
        <v>0</v>
      </c>
      <c r="J100" s="26"/>
      <c r="K100" s="119"/>
      <c r="L100" s="145"/>
    </row>
    <row r="101" spans="1:12" ht="13.6" customHeight="1" x14ac:dyDescent="0.3">
      <c r="A101" s="1">
        <v>87</v>
      </c>
      <c r="B101" s="28" t="s">
        <v>30</v>
      </c>
      <c r="C101" s="29">
        <v>2004</v>
      </c>
      <c r="D101" s="19">
        <v>75</v>
      </c>
      <c r="E101" s="99" t="s">
        <v>142</v>
      </c>
      <c r="F101" s="30" t="s">
        <v>38</v>
      </c>
      <c r="G101" s="82">
        <v>57674</v>
      </c>
      <c r="H101" s="83"/>
      <c r="I101" s="139">
        <f t="shared" si="11"/>
        <v>0</v>
      </c>
      <c r="J101" s="58"/>
      <c r="K101" s="119"/>
      <c r="L101" s="145"/>
    </row>
    <row r="102" spans="1:12" ht="15.05" customHeight="1" x14ac:dyDescent="0.3">
      <c r="A102" s="1">
        <v>88</v>
      </c>
      <c r="B102" s="25" t="s">
        <v>165</v>
      </c>
      <c r="C102" s="18" t="s">
        <v>142</v>
      </c>
      <c r="D102" s="18" t="s">
        <v>142</v>
      </c>
      <c r="E102" s="18" t="s">
        <v>142</v>
      </c>
      <c r="F102" s="20" t="s">
        <v>117</v>
      </c>
      <c r="G102" s="58"/>
      <c r="H102" s="37"/>
      <c r="I102" s="38"/>
      <c r="J102" s="58"/>
      <c r="K102" s="37"/>
      <c r="L102" s="137"/>
    </row>
    <row r="103" spans="1:12" s="124" customFormat="1" ht="19" customHeight="1" thickBot="1" x14ac:dyDescent="0.25">
      <c r="A103" s="1">
        <v>89</v>
      </c>
      <c r="B103" s="41" t="s">
        <v>79</v>
      </c>
      <c r="C103" s="42"/>
      <c r="D103" s="42">
        <v>4</v>
      </c>
      <c r="E103" s="42"/>
      <c r="F103" s="43"/>
      <c r="G103" s="44">
        <f>SUM(G97:G102)</f>
        <v>682695</v>
      </c>
      <c r="H103" s="45"/>
      <c r="I103" s="143">
        <f>SUM(I98:I102)</f>
        <v>0</v>
      </c>
      <c r="J103" s="44">
        <f>J99</f>
        <v>461210</v>
      </c>
      <c r="K103" s="45"/>
      <c r="L103" s="143">
        <f>L99+L102</f>
        <v>0</v>
      </c>
    </row>
    <row r="104" spans="1:12" ht="19" customHeight="1" thickBot="1" x14ac:dyDescent="0.35">
      <c r="A104" s="63"/>
      <c r="B104" s="76"/>
      <c r="C104" s="76"/>
      <c r="D104" s="107"/>
      <c r="E104" s="107"/>
      <c r="F104" s="108"/>
      <c r="G104" s="109"/>
      <c r="H104" s="64"/>
      <c r="I104" s="64"/>
      <c r="J104" s="108"/>
      <c r="K104" s="64"/>
      <c r="L104" s="64"/>
    </row>
    <row r="105" spans="1:12" ht="36" thickBot="1" x14ac:dyDescent="0.35">
      <c r="A105" s="65" t="s">
        <v>167</v>
      </c>
      <c r="B105" s="94" t="s">
        <v>176</v>
      </c>
      <c r="C105" s="129"/>
      <c r="D105" s="7" t="s">
        <v>136</v>
      </c>
      <c r="E105" s="7" t="s">
        <v>52</v>
      </c>
      <c r="F105" s="132"/>
      <c r="G105" s="3" t="s">
        <v>171</v>
      </c>
      <c r="H105" s="6" t="s">
        <v>177</v>
      </c>
      <c r="I105" s="138" t="s">
        <v>173</v>
      </c>
      <c r="J105" s="3" t="s">
        <v>137</v>
      </c>
      <c r="K105" s="8" t="s">
        <v>178</v>
      </c>
      <c r="L105" s="147" t="s">
        <v>175</v>
      </c>
    </row>
    <row r="106" spans="1:12" x14ac:dyDescent="0.3">
      <c r="A106" s="1">
        <v>90</v>
      </c>
      <c r="B106" s="113" t="s">
        <v>51</v>
      </c>
      <c r="C106" s="130"/>
      <c r="D106" s="10">
        <f>D22</f>
        <v>18</v>
      </c>
      <c r="E106" s="10">
        <f>E22</f>
        <v>2</v>
      </c>
      <c r="F106" s="133"/>
      <c r="G106" s="101">
        <f>G22</f>
        <v>819755</v>
      </c>
      <c r="H106" s="22">
        <f t="shared" ref="H106:H111" si="13">I106/G106</f>
        <v>0</v>
      </c>
      <c r="I106" s="139">
        <f>I22</f>
        <v>0</v>
      </c>
      <c r="J106" s="13">
        <f>J22</f>
        <v>213925</v>
      </c>
      <c r="K106" s="22">
        <f t="shared" ref="K106:K110" si="14">L106/J106</f>
        <v>0</v>
      </c>
      <c r="L106" s="139">
        <f>L22</f>
        <v>0</v>
      </c>
    </row>
    <row r="107" spans="1:12" x14ac:dyDescent="0.3">
      <c r="A107" s="1">
        <v>91</v>
      </c>
      <c r="B107" s="68" t="s">
        <v>98</v>
      </c>
      <c r="C107" s="131"/>
      <c r="D107" s="18">
        <f>D47</f>
        <v>21</v>
      </c>
      <c r="E107" s="18">
        <f>E47</f>
        <v>4</v>
      </c>
      <c r="F107" s="134"/>
      <c r="G107" s="114">
        <f>G47</f>
        <v>639394</v>
      </c>
      <c r="H107" s="22">
        <f t="shared" si="13"/>
        <v>0</v>
      </c>
      <c r="I107" s="146">
        <f>I47</f>
        <v>0</v>
      </c>
      <c r="J107" s="21">
        <f>J47</f>
        <v>153390</v>
      </c>
      <c r="K107" s="22">
        <f t="shared" si="14"/>
        <v>0</v>
      </c>
      <c r="L107" s="146">
        <f>L47</f>
        <v>0</v>
      </c>
    </row>
    <row r="108" spans="1:12" x14ac:dyDescent="0.3">
      <c r="A108" s="1">
        <v>92</v>
      </c>
      <c r="B108" s="68" t="s">
        <v>127</v>
      </c>
      <c r="C108" s="131"/>
      <c r="D108" s="18">
        <v>10</v>
      </c>
      <c r="E108" s="18">
        <f>E61</f>
        <v>5</v>
      </c>
      <c r="F108" s="134"/>
      <c r="G108" s="114">
        <f>G61</f>
        <v>895738</v>
      </c>
      <c r="H108" s="22">
        <f t="shared" si="13"/>
        <v>0</v>
      </c>
      <c r="I108" s="146">
        <f>I61</f>
        <v>0</v>
      </c>
      <c r="J108" s="21">
        <f>J61</f>
        <v>257000</v>
      </c>
      <c r="K108" s="22">
        <f t="shared" si="14"/>
        <v>0</v>
      </c>
      <c r="L108" s="146">
        <f>L61</f>
        <v>0</v>
      </c>
    </row>
    <row r="109" spans="1:12" x14ac:dyDescent="0.3">
      <c r="A109" s="1">
        <v>93</v>
      </c>
      <c r="B109" s="68" t="s">
        <v>53</v>
      </c>
      <c r="C109" s="131"/>
      <c r="D109" s="18">
        <f>D75</f>
        <v>10</v>
      </c>
      <c r="E109" s="18">
        <f>E75</f>
        <v>2</v>
      </c>
      <c r="F109" s="134"/>
      <c r="G109" s="114">
        <f>G75</f>
        <v>423212</v>
      </c>
      <c r="H109" s="22">
        <f t="shared" si="13"/>
        <v>0</v>
      </c>
      <c r="I109" s="146">
        <f>I75</f>
        <v>0</v>
      </c>
      <c r="J109" s="21">
        <f>J75</f>
        <v>163915</v>
      </c>
      <c r="K109" s="22">
        <f t="shared" si="14"/>
        <v>0</v>
      </c>
      <c r="L109" s="146">
        <f>L75</f>
        <v>0</v>
      </c>
    </row>
    <row r="110" spans="1:12" x14ac:dyDescent="0.3">
      <c r="A110" s="1">
        <v>94</v>
      </c>
      <c r="B110" s="68" t="s">
        <v>81</v>
      </c>
      <c r="C110" s="131"/>
      <c r="D110" s="18">
        <f>D89</f>
        <v>10</v>
      </c>
      <c r="E110" s="18">
        <f>E89</f>
        <v>5</v>
      </c>
      <c r="F110" s="134"/>
      <c r="G110" s="114">
        <f>G89</f>
        <v>712785</v>
      </c>
      <c r="H110" s="22">
        <f t="shared" si="13"/>
        <v>0</v>
      </c>
      <c r="I110" s="146">
        <f>I89</f>
        <v>0</v>
      </c>
      <c r="J110" s="21">
        <f>J89</f>
        <v>204260</v>
      </c>
      <c r="K110" s="22">
        <f t="shared" si="14"/>
        <v>0</v>
      </c>
      <c r="L110" s="146">
        <f>L89</f>
        <v>0</v>
      </c>
    </row>
    <row r="111" spans="1:12" x14ac:dyDescent="0.3">
      <c r="A111" s="1">
        <v>95</v>
      </c>
      <c r="B111" s="68" t="s">
        <v>105</v>
      </c>
      <c r="C111" s="131"/>
      <c r="D111" s="18">
        <f>D95</f>
        <v>2</v>
      </c>
      <c r="E111" s="18">
        <f>E95</f>
        <v>1</v>
      </c>
      <c r="F111" s="134"/>
      <c r="G111" s="114">
        <f>G95</f>
        <v>312832</v>
      </c>
      <c r="H111" s="22">
        <f t="shared" si="13"/>
        <v>0</v>
      </c>
      <c r="I111" s="146">
        <f>I95</f>
        <v>0</v>
      </c>
      <c r="J111" s="26"/>
      <c r="K111" s="24"/>
      <c r="L111" s="142"/>
    </row>
    <row r="112" spans="1:12" x14ac:dyDescent="0.3">
      <c r="A112" s="1">
        <v>96</v>
      </c>
      <c r="B112" s="68" t="s">
        <v>109</v>
      </c>
      <c r="C112" s="131"/>
      <c r="D112" s="18">
        <f>D103</f>
        <v>4</v>
      </c>
      <c r="E112" s="18" t="s">
        <v>142</v>
      </c>
      <c r="F112" s="134"/>
      <c r="G112" s="114">
        <f>G103</f>
        <v>682695</v>
      </c>
      <c r="H112" s="22">
        <f>I112/G112</f>
        <v>0</v>
      </c>
      <c r="I112" s="146">
        <f>I103</f>
        <v>0</v>
      </c>
      <c r="J112" s="21">
        <f>J103</f>
        <v>461210</v>
      </c>
      <c r="K112" s="22">
        <f>L112/J112</f>
        <v>0</v>
      </c>
      <c r="L112" s="146">
        <f>L103</f>
        <v>0</v>
      </c>
    </row>
    <row r="113" spans="1:12" s="124" customFormat="1" ht="14.4" thickBot="1" x14ac:dyDescent="0.25">
      <c r="A113" s="1">
        <v>97</v>
      </c>
      <c r="B113" s="41" t="s">
        <v>166</v>
      </c>
      <c r="C113" s="135"/>
      <c r="D113" s="42">
        <f>SUM(D106:D112)</f>
        <v>75</v>
      </c>
      <c r="E113" s="42">
        <f>SUM(E106:E112)</f>
        <v>19</v>
      </c>
      <c r="F113" s="136"/>
      <c r="G113" s="44">
        <f>SUM(G106:G112)</f>
        <v>4486411</v>
      </c>
      <c r="H113" s="106">
        <f>I113/G113</f>
        <v>0</v>
      </c>
      <c r="I113" s="143">
        <f>SUM(I106:I112)</f>
        <v>0</v>
      </c>
      <c r="J113" s="44">
        <f>SUM(J106:J112)</f>
        <v>1453700</v>
      </c>
      <c r="K113" s="106">
        <f>L113/J113</f>
        <v>0</v>
      </c>
      <c r="L113" s="143">
        <f>SUM(L106:L112)</f>
        <v>0</v>
      </c>
    </row>
    <row r="116" spans="1:12" ht="15.05" customHeight="1" x14ac:dyDescent="0.3">
      <c r="B116" s="2" t="s">
        <v>179</v>
      </c>
      <c r="I116" s="155" t="s">
        <v>180</v>
      </c>
      <c r="J116" s="155"/>
      <c r="K116" s="154">
        <f>I113+L113</f>
        <v>0</v>
      </c>
      <c r="L116" s="154"/>
    </row>
    <row r="118" spans="1:12" x14ac:dyDescent="0.3">
      <c r="I118" s="155" t="s">
        <v>181</v>
      </c>
      <c r="J118" s="155"/>
      <c r="K118" s="154">
        <f>K116*5</f>
        <v>0</v>
      </c>
      <c r="L118" s="154"/>
    </row>
    <row r="120" spans="1:12" x14ac:dyDescent="0.3">
      <c r="I120" s="155" t="s">
        <v>182</v>
      </c>
      <c r="J120" s="155"/>
      <c r="K120" s="154"/>
      <c r="L120" s="154"/>
    </row>
    <row r="121" spans="1:12" x14ac:dyDescent="0.3">
      <c r="I121" s="155" t="s">
        <v>183</v>
      </c>
      <c r="J121" s="155"/>
      <c r="K121" s="154"/>
      <c r="L121" s="154"/>
    </row>
    <row r="122" spans="1:12" x14ac:dyDescent="0.3">
      <c r="I122" s="155" t="s">
        <v>184</v>
      </c>
      <c r="J122" s="155"/>
      <c r="K122" s="154"/>
      <c r="L122" s="154"/>
    </row>
    <row r="123" spans="1:12" x14ac:dyDescent="0.3">
      <c r="I123" s="155" t="s">
        <v>185</v>
      </c>
      <c r="J123" s="155"/>
      <c r="K123" s="154"/>
      <c r="L123" s="154"/>
    </row>
    <row r="124" spans="1:12" x14ac:dyDescent="0.3">
      <c r="I124" s="155" t="s">
        <v>186</v>
      </c>
      <c r="J124" s="155"/>
      <c r="K124" s="154"/>
      <c r="L124" s="154"/>
    </row>
  </sheetData>
  <mergeCells count="15">
    <mergeCell ref="I124:J124"/>
    <mergeCell ref="K124:L124"/>
    <mergeCell ref="I121:J121"/>
    <mergeCell ref="K121:L121"/>
    <mergeCell ref="I122:J122"/>
    <mergeCell ref="K122:L122"/>
    <mergeCell ref="I123:J123"/>
    <mergeCell ref="K123:L123"/>
    <mergeCell ref="B1:L1"/>
    <mergeCell ref="I116:J116"/>
    <mergeCell ref="K116:L116"/>
    <mergeCell ref="I118:J118"/>
    <mergeCell ref="K118:L118"/>
    <mergeCell ref="I120:J120"/>
    <mergeCell ref="K120:L120"/>
  </mergeCells>
  <pageMargins left="0.7" right="0.7" top="0.75" bottom="0.75" header="0.3" footer="0.3"/>
  <pageSetup scale="68" fitToHeight="0" orientation="landscape" r:id="rId1"/>
  <rowBreaks count="3" manualBreakCount="3">
    <brk id="47" max="11" man="1"/>
    <brk id="89" max="11" man="1"/>
    <brk id="12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$0 Repair Threshold</vt:lpstr>
      <vt:lpstr>$3,000 Repair Threshold</vt:lpstr>
      <vt:lpstr>$5,000 Repair Threshold</vt:lpstr>
      <vt:lpstr>$10,000 Repair Threshold</vt:lpstr>
      <vt:lpstr>$15,000 Repair Threshold</vt:lpstr>
      <vt:lpstr>'$0 Repair Threshold'!Print_Area</vt:lpstr>
      <vt:lpstr>'$10,000 Repair Threshold'!Print_Area</vt:lpstr>
      <vt:lpstr>'$15,000 Repair Threshold'!Print_Area</vt:lpstr>
      <vt:lpstr>'$3,000 Repair Threshold'!Print_Area</vt:lpstr>
      <vt:lpstr>'$5,000 Repair Threshold'!Print_Area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james.jackson3</dc:creator>
  <cp:lastModifiedBy>Rogelio.Anasagasti</cp:lastModifiedBy>
  <cp:lastPrinted>2019-07-29T14:44:29Z</cp:lastPrinted>
  <dcterms:created xsi:type="dcterms:W3CDTF">2018-03-22T15:39:18Z</dcterms:created>
  <dcterms:modified xsi:type="dcterms:W3CDTF">2019-08-02T17:05:59Z</dcterms:modified>
</cp:coreProperties>
</file>